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28800" windowHeight="12435" tabRatio="675"/>
  </bookViews>
  <sheets>
    <sheet name="Junio 2023" sheetId="139" r:id="rId1"/>
  </sheets>
  <calcPr calcId="152511"/>
</workbook>
</file>

<file path=xl/calcChain.xml><?xml version="1.0" encoding="utf-8"?>
<calcChain xmlns="http://schemas.openxmlformats.org/spreadsheetml/2006/main">
  <c r="G73" i="139" l="1"/>
  <c r="G74" i="139"/>
  <c r="G75" i="139"/>
  <c r="G76" i="139"/>
  <c r="G77" i="139"/>
  <c r="G78" i="139"/>
  <c r="G79" i="139"/>
  <c r="G80" i="139"/>
  <c r="G81" i="139"/>
  <c r="G82" i="139"/>
  <c r="G83" i="139"/>
  <c r="G84" i="139"/>
  <c r="G85" i="139"/>
  <c r="G86" i="139"/>
  <c r="G87" i="139"/>
  <c r="G88" i="139"/>
  <c r="G89" i="139"/>
  <c r="G90" i="139"/>
  <c r="G91" i="139"/>
  <c r="G72" i="139"/>
  <c r="C73" i="139"/>
  <c r="D73" i="139"/>
  <c r="E73" i="139"/>
  <c r="C74" i="139"/>
  <c r="D74" i="139"/>
  <c r="E74" i="139"/>
  <c r="C75" i="139"/>
  <c r="D75" i="139"/>
  <c r="E75" i="139"/>
  <c r="C76" i="139"/>
  <c r="D76" i="139"/>
  <c r="E76" i="139"/>
  <c r="C77" i="139"/>
  <c r="D77" i="139"/>
  <c r="E77" i="139"/>
  <c r="C78" i="139"/>
  <c r="D78" i="139"/>
  <c r="E78" i="139"/>
  <c r="C79" i="139"/>
  <c r="D79" i="139"/>
  <c r="E79" i="139"/>
  <c r="C80" i="139"/>
  <c r="D80" i="139"/>
  <c r="E80" i="139"/>
  <c r="C81" i="139"/>
  <c r="D81" i="139"/>
  <c r="E81" i="139"/>
  <c r="C82" i="139"/>
  <c r="D82" i="139"/>
  <c r="E82" i="139"/>
  <c r="C83" i="139"/>
  <c r="D83" i="139"/>
  <c r="E83" i="139"/>
  <c r="C84" i="139"/>
  <c r="D84" i="139"/>
  <c r="E84" i="139"/>
  <c r="C85" i="139"/>
  <c r="D85" i="139"/>
  <c r="E85" i="139"/>
  <c r="C86" i="139"/>
  <c r="D86" i="139"/>
  <c r="E86" i="139"/>
  <c r="C87" i="139"/>
  <c r="D87" i="139"/>
  <c r="E87" i="139"/>
  <c r="C88" i="139"/>
  <c r="D88" i="139"/>
  <c r="E88" i="139"/>
  <c r="C89" i="139"/>
  <c r="D89" i="139"/>
  <c r="E89" i="139"/>
  <c r="C90" i="139"/>
  <c r="D90" i="139"/>
  <c r="E90" i="139"/>
  <c r="C91" i="139"/>
  <c r="D91" i="139"/>
  <c r="E91" i="139"/>
  <c r="D72" i="139"/>
  <c r="E72" i="139"/>
  <c r="C72" i="139"/>
  <c r="L62" i="139"/>
  <c r="E62" i="139"/>
  <c r="D62" i="139"/>
  <c r="C62" i="139"/>
  <c r="F61" i="139"/>
  <c r="F60" i="139"/>
  <c r="F59" i="139"/>
  <c r="F58" i="139"/>
  <c r="F57" i="139"/>
  <c r="F56" i="139"/>
  <c r="F55" i="139"/>
  <c r="F54" i="139"/>
  <c r="F53" i="139"/>
  <c r="F52" i="139"/>
  <c r="F51" i="139"/>
  <c r="F50" i="139"/>
  <c r="F49" i="139"/>
  <c r="F48" i="139"/>
  <c r="F47" i="139"/>
  <c r="F46" i="139"/>
  <c r="F45" i="139"/>
  <c r="F44" i="139"/>
  <c r="F43" i="139"/>
  <c r="F42" i="139"/>
  <c r="F62" i="139" l="1"/>
  <c r="L91" i="139"/>
  <c r="K91" i="139"/>
  <c r="J91" i="139"/>
  <c r="I91" i="139"/>
  <c r="H91" i="139"/>
  <c r="L90" i="139"/>
  <c r="K90" i="139"/>
  <c r="J90" i="139"/>
  <c r="I90" i="139"/>
  <c r="H90" i="139"/>
  <c r="L89" i="139"/>
  <c r="K89" i="139"/>
  <c r="J89" i="139"/>
  <c r="I89" i="139"/>
  <c r="H89" i="139"/>
  <c r="L88" i="139"/>
  <c r="K88" i="139"/>
  <c r="J88" i="139"/>
  <c r="I88" i="139"/>
  <c r="H88" i="139"/>
  <c r="L87" i="139"/>
  <c r="K87" i="139"/>
  <c r="J87" i="139"/>
  <c r="I87" i="139"/>
  <c r="H87" i="139"/>
  <c r="L86" i="139"/>
  <c r="K86" i="139"/>
  <c r="J86" i="139"/>
  <c r="I86" i="139"/>
  <c r="H86" i="139"/>
  <c r="L85" i="139"/>
  <c r="K85" i="139"/>
  <c r="J85" i="139"/>
  <c r="I85" i="139"/>
  <c r="H85" i="139"/>
  <c r="L84" i="139"/>
  <c r="K84" i="139"/>
  <c r="J84" i="139"/>
  <c r="I84" i="139"/>
  <c r="H84" i="139"/>
  <c r="L83" i="139"/>
  <c r="K83" i="139"/>
  <c r="J83" i="139"/>
  <c r="I83" i="139"/>
  <c r="H83" i="139"/>
  <c r="L82" i="139"/>
  <c r="K82" i="139"/>
  <c r="J82" i="139"/>
  <c r="I82" i="139"/>
  <c r="H82" i="139"/>
  <c r="L81" i="139"/>
  <c r="K81" i="139"/>
  <c r="J81" i="139"/>
  <c r="I81" i="139"/>
  <c r="H81" i="139"/>
  <c r="L80" i="139"/>
  <c r="K80" i="139"/>
  <c r="J80" i="139"/>
  <c r="I80" i="139"/>
  <c r="H80" i="139"/>
  <c r="L79" i="139"/>
  <c r="K79" i="139"/>
  <c r="J79" i="139"/>
  <c r="I79" i="139"/>
  <c r="H79" i="139"/>
  <c r="L78" i="139"/>
  <c r="K78" i="139"/>
  <c r="J78" i="139"/>
  <c r="I78" i="139"/>
  <c r="H78" i="139"/>
  <c r="L77" i="139"/>
  <c r="K77" i="139"/>
  <c r="J77" i="139"/>
  <c r="I77" i="139"/>
  <c r="H77" i="139"/>
  <c r="L76" i="139"/>
  <c r="K76" i="139"/>
  <c r="J76" i="139"/>
  <c r="I76" i="139"/>
  <c r="H76" i="139"/>
  <c r="L75" i="139"/>
  <c r="K75" i="139"/>
  <c r="J75" i="139"/>
  <c r="I75" i="139"/>
  <c r="H75" i="139"/>
  <c r="L74" i="139"/>
  <c r="K74" i="139"/>
  <c r="J74" i="139"/>
  <c r="I74" i="139"/>
  <c r="H74" i="139"/>
  <c r="L73" i="139"/>
  <c r="K73" i="139"/>
  <c r="J73" i="139"/>
  <c r="I73" i="139"/>
  <c r="H73" i="139"/>
  <c r="L72" i="139"/>
  <c r="K72" i="139"/>
  <c r="J72" i="139"/>
  <c r="I72" i="139"/>
  <c r="H72" i="139"/>
  <c r="F91" i="139"/>
  <c r="F90" i="139"/>
  <c r="F89" i="139"/>
  <c r="F88" i="139"/>
  <c r="F87" i="139"/>
  <c r="F86" i="139"/>
  <c r="F85" i="139"/>
  <c r="F84" i="139"/>
  <c r="F83" i="139"/>
  <c r="F82" i="139"/>
  <c r="F81" i="139"/>
  <c r="F80" i="139"/>
  <c r="F79" i="139"/>
  <c r="F78" i="139"/>
  <c r="F77" i="139"/>
  <c r="F76" i="139"/>
  <c r="F75" i="139"/>
  <c r="F74" i="139"/>
  <c r="F73" i="139"/>
  <c r="F72" i="139"/>
  <c r="M77" i="139" l="1"/>
  <c r="M73" i="139"/>
  <c r="M81" i="139"/>
  <c r="M85" i="139"/>
  <c r="M89" i="139"/>
  <c r="M79" i="139"/>
  <c r="M83" i="139"/>
  <c r="M87" i="139"/>
  <c r="M91" i="139"/>
  <c r="M75" i="139"/>
  <c r="M78" i="139"/>
  <c r="M82" i="139"/>
  <c r="M90" i="139"/>
  <c r="M74" i="139"/>
  <c r="M86" i="139"/>
  <c r="M72" i="139"/>
  <c r="M76" i="139"/>
  <c r="M80" i="139"/>
  <c r="M84" i="139"/>
  <c r="M88" i="139"/>
  <c r="D92" i="139"/>
  <c r="G92" i="139"/>
  <c r="F92" i="139"/>
  <c r="M92" i="139" l="1"/>
  <c r="E92" i="139"/>
  <c r="L31" i="139"/>
  <c r="K31" i="139"/>
  <c r="J31" i="139"/>
  <c r="I31" i="139"/>
  <c r="H31" i="139"/>
  <c r="G31" i="139"/>
  <c r="F31" i="139"/>
  <c r="E31" i="139"/>
  <c r="D31" i="139"/>
  <c r="C31" i="139"/>
  <c r="M30" i="139"/>
  <c r="M29" i="139"/>
  <c r="M28" i="139"/>
  <c r="M27" i="139"/>
  <c r="M26" i="139"/>
  <c r="M25" i="139"/>
  <c r="M24" i="139"/>
  <c r="M23" i="139"/>
  <c r="M22" i="139"/>
  <c r="M21" i="139"/>
  <c r="M20" i="139"/>
  <c r="M19" i="139"/>
  <c r="M18" i="139"/>
  <c r="M17" i="139"/>
  <c r="M16" i="139"/>
  <c r="M15" i="139"/>
  <c r="M14" i="139"/>
  <c r="M13" i="139"/>
  <c r="M12" i="139"/>
  <c r="M11" i="139"/>
  <c r="M31" i="139" l="1"/>
  <c r="H92" i="139" l="1"/>
  <c r="I92" i="139" l="1"/>
  <c r="C92" i="139" l="1"/>
  <c r="K92" i="139" l="1"/>
  <c r="J92" i="139" l="1"/>
  <c r="L92" i="139"/>
</calcChain>
</file>

<file path=xl/sharedStrings.xml><?xml version="1.0" encoding="utf-8"?>
<sst xmlns="http://schemas.openxmlformats.org/spreadsheetml/2006/main" count="140" uniqueCount="47">
  <si>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</si>
  <si>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</si>
  <si>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</si>
  <si>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</si>
  <si>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</si>
  <si>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</si>
  <si>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</si>
  <si>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</si>
  <si>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</si>
  <si>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</si>
  <si>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</si>
  <si>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</si>
  <si>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</si>
  <si>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</si>
  <si>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</si>
  <si>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</si>
  <si>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</si>
  <si>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</si>
  <si>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</si>
  <si>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</si>
  <si>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</si>
  <si>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</si>
  <si>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</si>
  <si>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</si>
  <si>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</si>
  <si>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</si>
  <si>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</si>
  <si>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</si>
  <si>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</si>
  <si>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</si>
  <si>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</si>
  <si>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</si>
  <si>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</si>
  <si>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</si>
  <si>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</si>
  <si>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</si>
  <si>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</si>
  <si>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ISR Enajenación de bienes</t>
  </si>
  <si>
    <t xml:space="preserve">Las cifras parciales pueden no coincidir con el total debido al redondeo </t>
  </si>
  <si>
    <t>Nota:</t>
  </si>
  <si>
    <t>IEPS Gasolina y Diésel incluye la diferencia del mes de Abril 2023</t>
  </si>
  <si>
    <t>PARTICIPACIONES FEDERALES MINISTRADAS A LOS MUNICIPIOS EN EL MES DE JUNIO DEL EJERCICIO FISCAL 2023</t>
  </si>
  <si>
    <t>PRIMER AJUSTE CUATRIMESTRAL 2023</t>
  </si>
  <si>
    <t>AJUSTE DEFINITIVO FOFIR 2022</t>
  </si>
  <si>
    <t>(INCLUYE PRIMER AJUSTE CUATRIMESTRAL 2023 FGP, FFM E IEPS Y EL AJUSTE DEFINITIVO 2022 DE FOFIR)</t>
  </si>
  <si>
    <t xml:space="preserve">El ajuste definitivo negativo del Fondo de Fiscalización del ejercicio 2022(-$7'613,071.20)se estará afectando desde el mes actual, hasta que se cubra el total. El saldo pendiente de aplicarse es de $5'314,124.54
</t>
  </si>
  <si>
    <t>Faltante inicial del FEIEF al FGP del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</si>
</sst>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55">
    <xf numFmtId="0" fontId="0" fillId="0" borderId="0" xfId="0"/>
    <xf numFmtId="3" fontId="10" fillId="0" borderId="2" xfId="0" applyNumberFormat="1" applyFont="1" applyBorder="1"/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0" fontId="0" fillId="0" borderId="0" xfId="0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5" fillId="0" borderId="0" xfId="2" applyFont="1" applyFill="1" applyBorder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1" fillId="0" borderId="0" xfId="0" applyFont="1"/>
    <xf numFmtId="0" fontId="5" fillId="0" borderId="18" xfId="2" applyFont="1" applyFill="1" applyBorder="1" applyAlignment="1">
      <alignment horizontal="left"/>
    </xf>
    <xf numFmtId="0" fontId="5" fillId="0" borderId="0" xfId="0" applyFont="1" applyAlignment="1">
      <alignment horizontal="left" vertical="top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/>
    </xf>
    <xf numFmtId="0" fontId="9" fillId="2" borderId="22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10" fillId="0" borderId="5" xfId="2" applyFont="1" applyBorder="1" applyAlignment="1">
      <alignment horizontal="left" wrapText="1"/>
    </xf>
    <xf numFmtId="0" fontId="10" fillId="0" borderId="6" xfId="2" applyFont="1" applyBorder="1" applyAlignment="1">
      <alignment horizontal="left" wrapText="1"/>
    </xf>
    <xf numFmtId="0" fontId="3" fillId="0" borderId="0" xfId="2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4</xdr:col>
      <xdr:colOff>254610</xdr:colOff>
      <xdr:row>4</xdr:row>
      <xdr:rowOff>57150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2425"/>
          <a:ext cx="370266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95"/>
  <sheetViews>
    <sheetView tabSelected="1" topLeftCell="A58" workbookViewId="0">
      <selection activeCell="F102" sqref="F102"/>
    </sheetView>
  </sheetViews>
  <sheetFormatPr baseColWidth="10" defaultRowHeight="12.75" x14ac:dyDescent="0.2"/>
  <cols>
    <col min="1" max="1" width="4.140625" style="15" bestFit="1" customWidth="1"/>
    <col min="2" max="2" width="19.85546875" style="15" customWidth="1"/>
    <col min="3" max="13" width="13.85546875" style="15" customWidth="1"/>
    <col min="14" max="16384" width="11.42578125" style="15"/>
  </cols>
  <sheetData>
    <row r="1" spans="1:31" ht="16.5" x14ac:dyDescent="0.25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31" ht="13.5" customHeight="1" x14ac:dyDescent="0.2">
      <c r="A2" s="52" t="s">
        <v>22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31" ht="13.5" customHeight="1" x14ac:dyDescent="0.2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31" ht="13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31" ht="13.5" customHeigh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31" ht="13.5" customHeight="1" x14ac:dyDescent="0.2">
      <c r="A6" s="47" t="s">
        <v>41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31" ht="13.5" customHeight="1" x14ac:dyDescent="0.2">
      <c r="M7" s="6" t="s">
        <v>24</v>
      </c>
    </row>
    <row r="8" spans="1:31" ht="20.100000000000001" customHeight="1" x14ac:dyDescent="0.2">
      <c r="A8" s="42" t="s">
        <v>1</v>
      </c>
      <c r="B8" s="42" t="s">
        <v>36</v>
      </c>
      <c r="C8" s="27" t="s">
        <v>28</v>
      </c>
      <c r="D8" s="27" t="s">
        <v>29</v>
      </c>
      <c r="E8" s="27" t="s">
        <v>27</v>
      </c>
      <c r="F8" s="27" t="s">
        <v>30</v>
      </c>
      <c r="G8" s="27" t="s">
        <v>31</v>
      </c>
      <c r="H8" s="48" t="s">
        <v>32</v>
      </c>
      <c r="I8" s="27" t="s">
        <v>33</v>
      </c>
      <c r="J8" s="27" t="s">
        <v>34</v>
      </c>
      <c r="K8" s="27" t="s">
        <v>37</v>
      </c>
      <c r="L8" s="27" t="s">
        <v>46</v>
      </c>
      <c r="M8" s="27" t="s">
        <v>35</v>
      </c>
    </row>
    <row r="9" spans="1:31" ht="20.100000000000001" customHeight="1" x14ac:dyDescent="0.2">
      <c r="A9" s="43"/>
      <c r="B9" s="43"/>
      <c r="C9" s="28"/>
      <c r="D9" s="28"/>
      <c r="E9" s="28"/>
      <c r="F9" s="28"/>
      <c r="G9" s="28"/>
      <c r="H9" s="49"/>
      <c r="I9" s="28"/>
      <c r="J9" s="28"/>
      <c r="K9" s="28"/>
      <c r="L9" s="28"/>
      <c r="M9" s="28"/>
    </row>
    <row r="10" spans="1:31" ht="20.100000000000001" customHeight="1" x14ac:dyDescent="0.2">
      <c r="A10" s="44"/>
      <c r="B10" s="44"/>
      <c r="C10" s="29"/>
      <c r="D10" s="29"/>
      <c r="E10" s="29"/>
      <c r="F10" s="29"/>
      <c r="G10" s="29"/>
      <c r="H10" s="50"/>
      <c r="I10" s="29"/>
      <c r="J10" s="29"/>
      <c r="K10" s="29"/>
      <c r="L10" s="29"/>
      <c r="M10" s="29"/>
    </row>
    <row r="11" spans="1:31" ht="13.5" customHeight="1" x14ac:dyDescent="0.2">
      <c r="A11" s="17">
        <v>1</v>
      </c>
      <c r="B11" s="18" t="s">
        <v>3</v>
      </c>
      <c r="C11" s="1">
        <v>5174263.8499999996</v>
      </c>
      <c r="D11" s="1">
        <v>1488142.78</v>
      </c>
      <c r="E11" s="1">
        <v>105080.47</v>
      </c>
      <c r="F11" s="1">
        <v>142858.32</v>
      </c>
      <c r="G11" s="1">
        <v>121378.17162017811</v>
      </c>
      <c r="H11" s="1">
        <v>190877</v>
      </c>
      <c r="I11" s="1">
        <v>8832.58</v>
      </c>
      <c r="J11" s="1">
        <v>58516.93</v>
      </c>
      <c r="K11" s="1">
        <v>67767.28</v>
      </c>
      <c r="L11" s="1">
        <v>-24310.48</v>
      </c>
      <c r="M11" s="1">
        <f t="shared" ref="M11:M30" si="0">SUM(C11:L11)</f>
        <v>7333406.9016201776</v>
      </c>
      <c r="O11" s="7"/>
      <c r="P11" s="11"/>
      <c r="Q11" s="7"/>
      <c r="R11" s="7"/>
      <c r="S11" s="7"/>
      <c r="T11" s="8"/>
      <c r="U11" s="8"/>
      <c r="V11" s="8"/>
      <c r="W11" s="8"/>
      <c r="X11" s="7"/>
      <c r="Y11" s="7"/>
      <c r="Z11" s="7"/>
      <c r="AA11" s="7"/>
      <c r="AB11" s="7"/>
      <c r="AC11" s="7"/>
      <c r="AD11" s="7"/>
      <c r="AE11" s="7"/>
    </row>
    <row r="12" spans="1:31" ht="13.5" customHeight="1" x14ac:dyDescent="0.2">
      <c r="A12" s="17">
        <v>2</v>
      </c>
      <c r="B12" s="18" t="s">
        <v>4</v>
      </c>
      <c r="C12" s="1">
        <v>3950026.83</v>
      </c>
      <c r="D12" s="1">
        <v>963832.8</v>
      </c>
      <c r="E12" s="1">
        <v>136650</v>
      </c>
      <c r="F12" s="1">
        <v>58426.03</v>
      </c>
      <c r="G12" s="1">
        <v>49337.339380737503</v>
      </c>
      <c r="H12" s="1">
        <v>100536</v>
      </c>
      <c r="I12" s="1">
        <v>7421.9</v>
      </c>
      <c r="J12" s="1">
        <v>49170.97</v>
      </c>
      <c r="K12" s="1">
        <v>56943.91</v>
      </c>
      <c r="L12" s="1">
        <v>-20427.759999999998</v>
      </c>
      <c r="M12" s="1">
        <f t="shared" si="0"/>
        <v>5351918.019380738</v>
      </c>
      <c r="O12" s="7"/>
      <c r="P12" s="11"/>
      <c r="Q12" s="7"/>
      <c r="R12" s="7"/>
      <c r="S12" s="7"/>
      <c r="T12" s="8"/>
      <c r="U12" s="8"/>
      <c r="V12" s="8"/>
      <c r="W12" s="8"/>
      <c r="X12" s="7"/>
      <c r="Y12" s="7"/>
      <c r="Z12" s="7"/>
      <c r="AA12" s="7"/>
      <c r="AB12" s="7"/>
      <c r="AC12" s="7"/>
      <c r="AD12" s="7"/>
      <c r="AE12" s="7"/>
    </row>
    <row r="13" spans="1:31" ht="13.5" customHeight="1" x14ac:dyDescent="0.2">
      <c r="A13" s="17">
        <v>3</v>
      </c>
      <c r="B13" s="18" t="s">
        <v>19</v>
      </c>
      <c r="C13" s="1">
        <v>3509653.59</v>
      </c>
      <c r="D13" s="1">
        <v>876079.88</v>
      </c>
      <c r="E13" s="1">
        <v>142483.5</v>
      </c>
      <c r="F13" s="1">
        <v>42895.06</v>
      </c>
      <c r="G13" s="1">
        <v>35988.135953327495</v>
      </c>
      <c r="H13" s="1">
        <v>240821</v>
      </c>
      <c r="I13" s="1">
        <v>6281.23</v>
      </c>
      <c r="J13" s="1">
        <v>41613.94</v>
      </c>
      <c r="K13" s="1">
        <v>48192.27</v>
      </c>
      <c r="L13" s="1">
        <v>-17288.25</v>
      </c>
      <c r="M13" s="1">
        <f t="shared" si="0"/>
        <v>4926720.3559533274</v>
      </c>
      <c r="O13" s="7"/>
      <c r="P13" s="11"/>
      <c r="Q13" s="7"/>
      <c r="R13" s="7"/>
      <c r="S13" s="7"/>
      <c r="T13" s="8"/>
      <c r="U13" s="8"/>
      <c r="V13" s="8"/>
      <c r="W13" s="8"/>
      <c r="X13" s="7"/>
      <c r="Y13" s="7"/>
      <c r="Z13" s="7"/>
      <c r="AA13" s="7"/>
      <c r="AB13" s="7"/>
      <c r="AC13" s="7"/>
      <c r="AD13" s="7"/>
      <c r="AE13" s="7"/>
    </row>
    <row r="14" spans="1:31" ht="13.5" customHeight="1" x14ac:dyDescent="0.2">
      <c r="A14" s="17">
        <v>4</v>
      </c>
      <c r="B14" s="18" t="s">
        <v>20</v>
      </c>
      <c r="C14" s="1">
        <v>9525728.7400000002</v>
      </c>
      <c r="D14" s="1">
        <v>3961175.33</v>
      </c>
      <c r="E14" s="1">
        <v>124639.85</v>
      </c>
      <c r="F14" s="1">
        <v>399786.69</v>
      </c>
      <c r="G14" s="1">
        <v>459903.58899111534</v>
      </c>
      <c r="H14" s="1">
        <v>684680</v>
      </c>
      <c r="I14" s="1">
        <v>25178.9</v>
      </c>
      <c r="J14" s="1">
        <v>166813.32</v>
      </c>
      <c r="K14" s="1">
        <v>193183.16</v>
      </c>
      <c r="L14" s="1">
        <v>-69301.52</v>
      </c>
      <c r="M14" s="1">
        <f t="shared" si="0"/>
        <v>15471788.058991116</v>
      </c>
      <c r="O14" s="7"/>
      <c r="P14" s="11"/>
      <c r="Q14" s="7"/>
      <c r="R14" s="7"/>
      <c r="S14" s="7"/>
      <c r="T14" s="8"/>
      <c r="U14" s="8"/>
      <c r="V14" s="8"/>
      <c r="W14" s="8"/>
      <c r="X14" s="7"/>
      <c r="Y14" s="7"/>
      <c r="Z14" s="7"/>
      <c r="AA14" s="7"/>
      <c r="AB14" s="7"/>
      <c r="AC14" s="7"/>
      <c r="AD14" s="7"/>
      <c r="AE14" s="7"/>
    </row>
    <row r="15" spans="1:31" ht="13.5" customHeight="1" x14ac:dyDescent="0.2">
      <c r="A15" s="17">
        <v>5</v>
      </c>
      <c r="B15" s="18" t="s">
        <v>5</v>
      </c>
      <c r="C15" s="1">
        <v>7673645.5</v>
      </c>
      <c r="D15" s="1">
        <v>2319741.48</v>
      </c>
      <c r="E15" s="1">
        <v>90153.58</v>
      </c>
      <c r="F15" s="1">
        <v>264973.55</v>
      </c>
      <c r="G15" s="1">
        <v>230638.8800490952</v>
      </c>
      <c r="H15" s="1">
        <v>72784</v>
      </c>
      <c r="I15" s="1">
        <v>14784.95</v>
      </c>
      <c r="J15" s="1">
        <v>97952.08</v>
      </c>
      <c r="K15" s="1">
        <v>113436.34</v>
      </c>
      <c r="L15" s="1">
        <v>-40693.56</v>
      </c>
      <c r="M15" s="1">
        <f t="shared" si="0"/>
        <v>10837416.800049094</v>
      </c>
      <c r="O15" s="7"/>
      <c r="P15" s="11"/>
      <c r="Q15" s="7"/>
      <c r="R15" s="7"/>
      <c r="S15" s="7"/>
      <c r="T15" s="8"/>
      <c r="U15" s="8"/>
      <c r="V15" s="8"/>
      <c r="W15" s="8"/>
      <c r="X15" s="7"/>
      <c r="Y15" s="7"/>
      <c r="Z15" s="7"/>
      <c r="AA15" s="7"/>
      <c r="AB15" s="7"/>
      <c r="AC15" s="7"/>
      <c r="AD15" s="7"/>
      <c r="AE15" s="7"/>
    </row>
    <row r="16" spans="1:31" ht="13.5" customHeight="1" x14ac:dyDescent="0.2">
      <c r="A16" s="17">
        <v>6</v>
      </c>
      <c r="B16" s="18" t="s">
        <v>15</v>
      </c>
      <c r="C16" s="1">
        <v>4226843.47</v>
      </c>
      <c r="D16" s="1">
        <v>725604.41</v>
      </c>
      <c r="E16" s="1">
        <v>200646.91</v>
      </c>
      <c r="F16" s="1">
        <v>134245.79</v>
      </c>
      <c r="G16" s="1">
        <v>106028.71499259501</v>
      </c>
      <c r="H16" s="1">
        <v>422075</v>
      </c>
      <c r="I16" s="1">
        <v>10586.94</v>
      </c>
      <c r="J16" s="1">
        <v>70139.759999999995</v>
      </c>
      <c r="K16" s="1">
        <v>81227.45</v>
      </c>
      <c r="L16" s="1">
        <v>-29139.11</v>
      </c>
      <c r="M16" s="1">
        <f t="shared" si="0"/>
        <v>5948259.334992595</v>
      </c>
      <c r="O16" s="7"/>
      <c r="P16" s="11"/>
      <c r="Q16" s="7"/>
      <c r="R16" s="7"/>
      <c r="S16" s="7"/>
      <c r="T16" s="8"/>
      <c r="U16" s="8"/>
      <c r="V16" s="8"/>
      <c r="W16" s="8"/>
      <c r="X16" s="7"/>
      <c r="Y16" s="7"/>
      <c r="Z16" s="7"/>
      <c r="AA16" s="7"/>
      <c r="AB16" s="7"/>
      <c r="AC16" s="7"/>
      <c r="AD16" s="7"/>
      <c r="AE16" s="7"/>
    </row>
    <row r="17" spans="1:31" x14ac:dyDescent="0.2">
      <c r="A17" s="17">
        <v>7</v>
      </c>
      <c r="B17" s="18" t="s">
        <v>16</v>
      </c>
      <c r="C17" s="1">
        <v>3069783.11</v>
      </c>
      <c r="D17" s="1">
        <v>583227.89</v>
      </c>
      <c r="E17" s="1">
        <v>197558.59</v>
      </c>
      <c r="F17" s="1">
        <v>43951.68</v>
      </c>
      <c r="G17" s="1">
        <v>36547.578726264102</v>
      </c>
      <c r="H17" s="1">
        <v>0</v>
      </c>
      <c r="I17" s="1">
        <v>6669.36</v>
      </c>
      <c r="J17" s="1">
        <v>44185.35</v>
      </c>
      <c r="K17" s="1">
        <v>51170.17</v>
      </c>
      <c r="L17" s="1">
        <v>-18356.52</v>
      </c>
      <c r="M17" s="1">
        <f t="shared" si="0"/>
        <v>4014737.2087262641</v>
      </c>
      <c r="O17" s="7"/>
      <c r="P17" s="11"/>
      <c r="Q17" s="7"/>
      <c r="R17" s="7"/>
      <c r="S17" s="7"/>
      <c r="T17" s="8"/>
      <c r="U17" s="8"/>
      <c r="V17" s="8"/>
      <c r="W17" s="8"/>
      <c r="X17" s="7"/>
      <c r="Y17" s="7"/>
      <c r="Z17" s="7"/>
      <c r="AA17" s="7"/>
      <c r="AB17" s="7"/>
      <c r="AC17" s="7"/>
      <c r="AD17" s="7"/>
      <c r="AE17" s="7"/>
    </row>
    <row r="18" spans="1:31" x14ac:dyDescent="0.2">
      <c r="A18" s="17">
        <v>8</v>
      </c>
      <c r="B18" s="18" t="s">
        <v>6</v>
      </c>
      <c r="C18" s="1">
        <v>4529179.71</v>
      </c>
      <c r="D18" s="1">
        <v>1302569.48</v>
      </c>
      <c r="E18" s="1">
        <v>115031.73</v>
      </c>
      <c r="F18" s="1">
        <v>106992.59</v>
      </c>
      <c r="G18" s="1">
        <v>90257.475824448353</v>
      </c>
      <c r="H18" s="1">
        <v>628036</v>
      </c>
      <c r="I18" s="1">
        <v>7751.51</v>
      </c>
      <c r="J18" s="1">
        <v>51354.720000000001</v>
      </c>
      <c r="K18" s="1">
        <v>59472.86</v>
      </c>
      <c r="L18" s="1">
        <v>-21334.99</v>
      </c>
      <c r="M18" s="1">
        <f t="shared" si="0"/>
        <v>6869311.0858244477</v>
      </c>
      <c r="O18" s="7"/>
      <c r="P18" s="11"/>
      <c r="Q18" s="7"/>
      <c r="R18" s="7"/>
      <c r="S18" s="7"/>
      <c r="T18" s="8"/>
      <c r="U18" s="8"/>
      <c r="V18" s="8"/>
      <c r="W18" s="8"/>
      <c r="X18" s="7"/>
      <c r="Y18" s="7"/>
      <c r="Z18" s="7"/>
      <c r="AA18" s="7"/>
      <c r="AB18" s="7"/>
      <c r="AC18" s="7"/>
      <c r="AD18" s="7"/>
      <c r="AE18" s="7"/>
    </row>
    <row r="19" spans="1:31" x14ac:dyDescent="0.2">
      <c r="A19" s="17">
        <v>9</v>
      </c>
      <c r="B19" s="18" t="s">
        <v>7</v>
      </c>
      <c r="C19" s="1">
        <v>4237045.45</v>
      </c>
      <c r="D19" s="1">
        <v>1086266.51</v>
      </c>
      <c r="E19" s="1">
        <v>124639.85</v>
      </c>
      <c r="F19" s="1">
        <v>67308.91</v>
      </c>
      <c r="G19" s="1">
        <v>55901.133985324399</v>
      </c>
      <c r="H19" s="1">
        <v>0</v>
      </c>
      <c r="I19" s="1">
        <v>7589.77</v>
      </c>
      <c r="J19" s="1">
        <v>50283.13</v>
      </c>
      <c r="K19" s="1">
        <v>58231.88</v>
      </c>
      <c r="L19" s="1">
        <v>-20889.8</v>
      </c>
      <c r="M19" s="1">
        <f t="shared" si="0"/>
        <v>5666376.833985324</v>
      </c>
      <c r="O19" s="7"/>
      <c r="P19" s="11"/>
      <c r="Q19" s="7"/>
      <c r="R19" s="7"/>
      <c r="S19" s="7"/>
      <c r="T19" s="8"/>
      <c r="U19" s="8"/>
      <c r="V19" s="8"/>
      <c r="W19" s="8"/>
      <c r="X19" s="7"/>
      <c r="Y19" s="7"/>
      <c r="Z19" s="7"/>
      <c r="AA19" s="7"/>
      <c r="AB19" s="7"/>
      <c r="AC19" s="7"/>
      <c r="AD19" s="7"/>
      <c r="AE19" s="7"/>
    </row>
    <row r="20" spans="1:31" x14ac:dyDescent="0.2">
      <c r="A20" s="17">
        <v>10</v>
      </c>
      <c r="B20" s="18" t="s">
        <v>14</v>
      </c>
      <c r="C20" s="1">
        <v>3165791.41</v>
      </c>
      <c r="D20" s="1">
        <v>616575.07999999996</v>
      </c>
      <c r="E20" s="1">
        <v>190524.08</v>
      </c>
      <c r="F20" s="1">
        <v>50133.99</v>
      </c>
      <c r="G20" s="1">
        <v>41841.016508179106</v>
      </c>
      <c r="H20" s="1">
        <v>19199</v>
      </c>
      <c r="I20" s="1">
        <v>6826.7</v>
      </c>
      <c r="J20" s="1">
        <v>45227.74</v>
      </c>
      <c r="K20" s="1">
        <v>52377.33</v>
      </c>
      <c r="L20" s="1">
        <v>-18789.57</v>
      </c>
      <c r="M20" s="1">
        <f t="shared" si="0"/>
        <v>4169706.7765081804</v>
      </c>
      <c r="O20" s="7"/>
      <c r="P20" s="11"/>
      <c r="Q20" s="7"/>
      <c r="R20" s="7"/>
      <c r="S20" s="7"/>
      <c r="T20" s="8"/>
      <c r="U20" s="8"/>
      <c r="V20" s="8"/>
      <c r="W20" s="8"/>
      <c r="X20" s="7"/>
      <c r="Y20" s="7"/>
      <c r="Z20" s="7"/>
      <c r="AA20" s="7"/>
      <c r="AB20" s="7"/>
      <c r="AC20" s="7"/>
      <c r="AD20" s="7"/>
      <c r="AE20" s="7"/>
    </row>
    <row r="21" spans="1:31" x14ac:dyDescent="0.2">
      <c r="A21" s="17">
        <v>11</v>
      </c>
      <c r="B21" s="18" t="s">
        <v>8</v>
      </c>
      <c r="C21" s="1">
        <v>4537170.59</v>
      </c>
      <c r="D21" s="1">
        <v>1353510.43</v>
      </c>
      <c r="E21" s="1">
        <v>123610.41</v>
      </c>
      <c r="F21" s="1">
        <v>132116.07999999999</v>
      </c>
      <c r="G21" s="1">
        <v>111858.6866092063</v>
      </c>
      <c r="H21" s="1">
        <v>2923245</v>
      </c>
      <c r="I21" s="1">
        <v>8518.51</v>
      </c>
      <c r="J21" s="1">
        <v>56436.17</v>
      </c>
      <c r="K21" s="1">
        <v>65357.59</v>
      </c>
      <c r="L21" s="1">
        <v>-23446.04</v>
      </c>
      <c r="M21" s="1">
        <f t="shared" si="0"/>
        <v>9288377.4266092069</v>
      </c>
      <c r="O21" s="7"/>
      <c r="P21" s="11"/>
      <c r="Q21" s="7"/>
      <c r="R21" s="7"/>
      <c r="S21" s="7"/>
      <c r="T21" s="8"/>
      <c r="U21" s="8"/>
      <c r="V21" s="8"/>
      <c r="W21" s="8"/>
      <c r="X21" s="7"/>
      <c r="Y21" s="7"/>
      <c r="Z21" s="7"/>
      <c r="AA21" s="7"/>
      <c r="AB21" s="7"/>
      <c r="AC21" s="7"/>
      <c r="AD21" s="7"/>
      <c r="AE21" s="7"/>
    </row>
    <row r="22" spans="1:31" x14ac:dyDescent="0.2">
      <c r="A22" s="17">
        <v>12</v>
      </c>
      <c r="B22" s="18" t="s">
        <v>9</v>
      </c>
      <c r="C22" s="1">
        <v>4448255.88</v>
      </c>
      <c r="D22" s="1">
        <v>1273543.1299999999</v>
      </c>
      <c r="E22" s="1">
        <v>111085.54</v>
      </c>
      <c r="F22" s="1">
        <v>87365.55</v>
      </c>
      <c r="G22" s="1">
        <v>72959.880152201498</v>
      </c>
      <c r="H22" s="1">
        <v>37035</v>
      </c>
      <c r="I22" s="1">
        <v>7089.03</v>
      </c>
      <c r="J22" s="1">
        <v>46965.66</v>
      </c>
      <c r="K22" s="1">
        <v>54389.99</v>
      </c>
      <c r="L22" s="1">
        <v>-19511.580000000002</v>
      </c>
      <c r="M22" s="1">
        <f t="shared" si="0"/>
        <v>6119178.0801522015</v>
      </c>
      <c r="O22" s="7"/>
      <c r="P22" s="11"/>
      <c r="Q22" s="7"/>
      <c r="R22" s="7"/>
      <c r="S22" s="7"/>
      <c r="T22" s="8"/>
      <c r="U22" s="8"/>
      <c r="V22" s="8"/>
      <c r="W22" s="8"/>
      <c r="X22" s="7"/>
      <c r="Y22" s="7"/>
      <c r="Z22" s="7"/>
      <c r="AA22" s="7"/>
      <c r="AB22" s="7"/>
      <c r="AC22" s="7"/>
      <c r="AD22" s="7"/>
      <c r="AE22" s="7"/>
    </row>
    <row r="23" spans="1:31" x14ac:dyDescent="0.2">
      <c r="A23" s="17">
        <v>13</v>
      </c>
      <c r="B23" s="18" t="s">
        <v>10</v>
      </c>
      <c r="C23" s="1">
        <v>6151489.0099999998</v>
      </c>
      <c r="D23" s="1">
        <v>1839514.94</v>
      </c>
      <c r="E23" s="1">
        <v>89638.86</v>
      </c>
      <c r="F23" s="1">
        <v>155285.15</v>
      </c>
      <c r="G23" s="1">
        <v>130768.90852010415</v>
      </c>
      <c r="H23" s="1">
        <v>280881</v>
      </c>
      <c r="I23" s="1">
        <v>9606.86</v>
      </c>
      <c r="J23" s="1">
        <v>63646.61</v>
      </c>
      <c r="K23" s="1">
        <v>73707.86</v>
      </c>
      <c r="L23" s="1">
        <v>-26441.57</v>
      </c>
      <c r="M23" s="1">
        <f t="shared" si="0"/>
        <v>8768097.6285201013</v>
      </c>
      <c r="O23" s="7"/>
      <c r="P23" s="11"/>
      <c r="Q23" s="7"/>
      <c r="R23" s="7"/>
      <c r="S23" s="7"/>
      <c r="T23" s="8"/>
      <c r="U23" s="8"/>
      <c r="V23" s="8"/>
      <c r="W23" s="8"/>
      <c r="X23" s="7"/>
      <c r="Y23" s="7"/>
      <c r="Z23" s="7"/>
      <c r="AA23" s="7"/>
      <c r="AB23" s="7"/>
      <c r="AC23" s="7"/>
      <c r="AD23" s="7"/>
      <c r="AE23" s="7"/>
    </row>
    <row r="24" spans="1:31" x14ac:dyDescent="0.2">
      <c r="A24" s="17">
        <v>14</v>
      </c>
      <c r="B24" s="18" t="s">
        <v>26</v>
      </c>
      <c r="C24" s="1">
        <v>3429835.25</v>
      </c>
      <c r="D24" s="1">
        <v>783977.47</v>
      </c>
      <c r="E24" s="1">
        <v>152434.76</v>
      </c>
      <c r="F24" s="1">
        <v>29372.66</v>
      </c>
      <c r="G24" s="1">
        <v>24739.11015470295</v>
      </c>
      <c r="H24" s="1">
        <v>219022</v>
      </c>
      <c r="I24" s="1">
        <v>6478.54</v>
      </c>
      <c r="J24" s="1">
        <v>42921.1</v>
      </c>
      <c r="K24" s="1">
        <v>49706.07</v>
      </c>
      <c r="L24" s="1">
        <v>-17831.3</v>
      </c>
      <c r="M24" s="1">
        <f t="shared" si="0"/>
        <v>4720655.6601547031</v>
      </c>
      <c r="O24" s="7"/>
      <c r="P24" s="11"/>
      <c r="Q24" s="7"/>
      <c r="R24" s="7"/>
      <c r="S24" s="7"/>
      <c r="T24" s="8"/>
      <c r="U24" s="8"/>
      <c r="V24" s="8"/>
      <c r="W24" s="8"/>
      <c r="X24" s="7"/>
      <c r="Y24" s="7"/>
      <c r="Z24" s="7"/>
      <c r="AA24" s="7"/>
      <c r="AB24" s="7"/>
      <c r="AC24" s="7"/>
      <c r="AD24" s="7"/>
      <c r="AE24" s="7"/>
    </row>
    <row r="25" spans="1:31" x14ac:dyDescent="0.2">
      <c r="A25" s="17">
        <v>15</v>
      </c>
      <c r="B25" s="18" t="s">
        <v>25</v>
      </c>
      <c r="C25" s="1">
        <v>4363069.91</v>
      </c>
      <c r="D25" s="1">
        <v>1104720.3400000001</v>
      </c>
      <c r="E25" s="1">
        <v>124639.85</v>
      </c>
      <c r="F25" s="1">
        <v>90161.72</v>
      </c>
      <c r="G25" s="1">
        <v>75347.868090308853</v>
      </c>
      <c r="H25" s="1">
        <v>426435</v>
      </c>
      <c r="I25" s="1">
        <v>8008.9</v>
      </c>
      <c r="J25" s="1">
        <v>53059.94</v>
      </c>
      <c r="K25" s="1">
        <v>61447.65</v>
      </c>
      <c r="L25" s="1">
        <v>-22043.41</v>
      </c>
      <c r="M25" s="1">
        <f t="shared" si="0"/>
        <v>6284847.7680903096</v>
      </c>
      <c r="O25" s="7"/>
      <c r="P25" s="11"/>
      <c r="Q25" s="7"/>
      <c r="R25" s="7"/>
      <c r="S25" s="7"/>
      <c r="T25" s="8"/>
      <c r="U25" s="8"/>
      <c r="V25" s="8"/>
      <c r="W25" s="8"/>
      <c r="X25" s="7"/>
      <c r="Y25" s="7"/>
      <c r="Z25" s="7"/>
      <c r="AA25" s="7"/>
      <c r="AB25" s="7"/>
      <c r="AC25" s="7"/>
      <c r="AD25" s="7"/>
      <c r="AE25" s="7"/>
    </row>
    <row r="26" spans="1:31" x14ac:dyDescent="0.2">
      <c r="A26" s="17">
        <v>16</v>
      </c>
      <c r="B26" s="18" t="s">
        <v>23</v>
      </c>
      <c r="C26" s="1">
        <v>10310512.609999999</v>
      </c>
      <c r="D26" s="1">
        <v>4085018.97</v>
      </c>
      <c r="E26" s="1">
        <v>66648.009999999995</v>
      </c>
      <c r="F26" s="1">
        <v>349456.82</v>
      </c>
      <c r="G26" s="1">
        <v>297452.19456506363</v>
      </c>
      <c r="H26" s="1">
        <v>2562698</v>
      </c>
      <c r="I26" s="1">
        <v>14993.53</v>
      </c>
      <c r="J26" s="1">
        <v>99333.98</v>
      </c>
      <c r="K26" s="1">
        <v>115036.69</v>
      </c>
      <c r="L26" s="1">
        <v>-41267.660000000003</v>
      </c>
      <c r="M26" s="1">
        <f t="shared" si="0"/>
        <v>17859883.144565064</v>
      </c>
      <c r="O26" s="7"/>
      <c r="P26" s="11"/>
      <c r="Q26" s="7"/>
      <c r="R26" s="7"/>
      <c r="S26" s="7"/>
      <c r="T26" s="8"/>
      <c r="U26" s="8"/>
      <c r="V26" s="8"/>
      <c r="W26" s="8"/>
      <c r="X26" s="7"/>
      <c r="Y26" s="7"/>
      <c r="Z26" s="7"/>
      <c r="AA26" s="7"/>
      <c r="AB26" s="7"/>
      <c r="AC26" s="7"/>
      <c r="AD26" s="7"/>
      <c r="AE26" s="7"/>
    </row>
    <row r="27" spans="1:31" x14ac:dyDescent="0.2">
      <c r="A27" s="17">
        <v>17</v>
      </c>
      <c r="B27" s="18" t="s">
        <v>11</v>
      </c>
      <c r="C27" s="1">
        <v>5136409.22</v>
      </c>
      <c r="D27" s="1">
        <v>1408376.4</v>
      </c>
      <c r="E27" s="1">
        <v>107482.5</v>
      </c>
      <c r="F27" s="1">
        <v>151832.57999999999</v>
      </c>
      <c r="G27" s="1">
        <v>129685.0422793184</v>
      </c>
      <c r="H27" s="1">
        <v>0</v>
      </c>
      <c r="I27" s="1">
        <v>8984.34</v>
      </c>
      <c r="J27" s="1">
        <v>59522.36</v>
      </c>
      <c r="K27" s="1">
        <v>68931.66</v>
      </c>
      <c r="L27" s="1">
        <v>-24728.18</v>
      </c>
      <c r="M27" s="1">
        <f t="shared" si="0"/>
        <v>7046495.9222793179</v>
      </c>
      <c r="O27" s="7"/>
      <c r="P27" s="11"/>
      <c r="Q27" s="7"/>
      <c r="R27" s="7"/>
      <c r="S27" s="7"/>
      <c r="T27" s="8"/>
      <c r="U27" s="8"/>
      <c r="V27" s="8"/>
      <c r="W27" s="8"/>
      <c r="X27" s="7"/>
      <c r="Y27" s="7"/>
      <c r="Z27" s="7"/>
      <c r="AA27" s="7"/>
      <c r="AB27" s="7"/>
      <c r="AC27" s="7"/>
      <c r="AD27" s="7"/>
      <c r="AE27" s="7"/>
    </row>
    <row r="28" spans="1:31" x14ac:dyDescent="0.2">
      <c r="A28" s="17">
        <v>18</v>
      </c>
      <c r="B28" s="18" t="s">
        <v>2</v>
      </c>
      <c r="C28" s="1">
        <v>42775177.380000003</v>
      </c>
      <c r="D28" s="1">
        <v>17054089.809999999</v>
      </c>
      <c r="E28" s="1">
        <v>43828.73</v>
      </c>
      <c r="F28" s="1">
        <v>1422425.54</v>
      </c>
      <c r="G28" s="1">
        <v>1476486.6856375807</v>
      </c>
      <c r="H28" s="1">
        <v>49933</v>
      </c>
      <c r="I28" s="1">
        <v>52023.07</v>
      </c>
      <c r="J28" s="1">
        <v>344659.25</v>
      </c>
      <c r="K28" s="1">
        <v>399142.96</v>
      </c>
      <c r="L28" s="1">
        <v>-143186.47</v>
      </c>
      <c r="M28" s="1">
        <f t="shared" si="0"/>
        <v>63474579.955637574</v>
      </c>
      <c r="O28" s="7"/>
      <c r="P28" s="11"/>
      <c r="Q28" s="7"/>
      <c r="R28" s="7"/>
      <c r="S28" s="7"/>
      <c r="T28" s="8"/>
      <c r="U28" s="8"/>
      <c r="V28" s="8"/>
      <c r="W28" s="8"/>
      <c r="X28" s="7"/>
      <c r="Y28" s="7"/>
      <c r="Z28" s="7"/>
      <c r="AA28" s="7"/>
      <c r="AB28" s="7"/>
      <c r="AC28" s="7"/>
      <c r="AD28" s="7"/>
      <c r="AE28" s="7"/>
    </row>
    <row r="29" spans="1:31" x14ac:dyDescent="0.2">
      <c r="A29" s="17">
        <v>19</v>
      </c>
      <c r="B29" s="18" t="s">
        <v>12</v>
      </c>
      <c r="C29" s="1">
        <v>4739723.2699999996</v>
      </c>
      <c r="D29" s="1">
        <v>1648884.72</v>
      </c>
      <c r="E29" s="1">
        <v>102163.72</v>
      </c>
      <c r="F29" s="1">
        <v>117117.34</v>
      </c>
      <c r="G29" s="1">
        <v>98972.174875127064</v>
      </c>
      <c r="H29" s="1">
        <v>0</v>
      </c>
      <c r="I29" s="1">
        <v>6994.03</v>
      </c>
      <c r="J29" s="1">
        <v>46336.33</v>
      </c>
      <c r="K29" s="1">
        <v>53661.17</v>
      </c>
      <c r="L29" s="1">
        <v>-19250.13</v>
      </c>
      <c r="M29" s="1">
        <f t="shared" si="0"/>
        <v>6794602.6248751264</v>
      </c>
      <c r="O29" s="7"/>
      <c r="P29" s="11"/>
      <c r="Q29" s="7"/>
      <c r="R29" s="7"/>
      <c r="S29" s="7"/>
      <c r="T29" s="8"/>
      <c r="U29" s="8"/>
      <c r="V29" s="8"/>
      <c r="W29" s="8"/>
      <c r="X29" s="7"/>
      <c r="Y29" s="7"/>
      <c r="Z29" s="7"/>
      <c r="AA29" s="7"/>
      <c r="AB29" s="7"/>
      <c r="AC29" s="7"/>
      <c r="AD29" s="7"/>
      <c r="AE29" s="7"/>
    </row>
    <row r="30" spans="1:31" x14ac:dyDescent="0.2">
      <c r="A30" s="17">
        <v>20</v>
      </c>
      <c r="B30" s="18" t="s">
        <v>13</v>
      </c>
      <c r="C30" s="1">
        <v>5609718.2199999997</v>
      </c>
      <c r="D30" s="1">
        <v>1630223.15</v>
      </c>
      <c r="E30" s="1">
        <v>116404.31</v>
      </c>
      <c r="F30" s="1">
        <v>187595.93</v>
      </c>
      <c r="G30" s="1">
        <v>156391.88808512175</v>
      </c>
      <c r="H30" s="1">
        <v>1027172</v>
      </c>
      <c r="I30" s="1">
        <v>11484</v>
      </c>
      <c r="J30" s="1">
        <v>76082.929999999993</v>
      </c>
      <c r="K30" s="1">
        <v>88110.11</v>
      </c>
      <c r="L30" s="1">
        <v>-31608.2</v>
      </c>
      <c r="M30" s="1">
        <f t="shared" si="0"/>
        <v>8871574.3380851205</v>
      </c>
      <c r="O30" s="7"/>
      <c r="P30" s="11"/>
      <c r="Q30" s="7"/>
      <c r="R30" s="7"/>
      <c r="S30" s="7"/>
      <c r="T30" s="8"/>
      <c r="U30" s="8"/>
      <c r="V30" s="8"/>
      <c r="W30" s="8"/>
      <c r="X30" s="7"/>
      <c r="Y30" s="7"/>
      <c r="Z30" s="7"/>
      <c r="AA30" s="7"/>
      <c r="AB30" s="7"/>
      <c r="AC30" s="7"/>
      <c r="AD30" s="7"/>
      <c r="AE30" s="7"/>
    </row>
    <row r="31" spans="1:31" x14ac:dyDescent="0.2">
      <c r="A31" s="45" t="s">
        <v>0</v>
      </c>
      <c r="B31" s="46"/>
      <c r="C31" s="12">
        <f>SUM(C11:C30)</f>
        <v>140563323</v>
      </c>
      <c r="D31" s="12">
        <f t="shared" ref="D31:L31" si="1">SUM(D11:D30)</f>
        <v>46105074.999999993</v>
      </c>
      <c r="E31" s="12">
        <f t="shared" si="1"/>
        <v>2465345.2500000005</v>
      </c>
      <c r="F31" s="12">
        <f t="shared" si="1"/>
        <v>4034301.98</v>
      </c>
      <c r="G31" s="12">
        <f t="shared" si="1"/>
        <v>3802484.4750000001</v>
      </c>
      <c r="H31" s="12">
        <f t="shared" si="1"/>
        <v>9885429</v>
      </c>
      <c r="I31" s="12">
        <f t="shared" si="1"/>
        <v>236104.65</v>
      </c>
      <c r="J31" s="12">
        <f t="shared" si="1"/>
        <v>1564222.2700000003</v>
      </c>
      <c r="K31" s="12">
        <f t="shared" si="1"/>
        <v>1811494.3999999997</v>
      </c>
      <c r="L31" s="12">
        <f t="shared" si="1"/>
        <v>-649846.09999999986</v>
      </c>
      <c r="M31" s="12">
        <f>SUM(M11:M30)</f>
        <v>209817933.92499995</v>
      </c>
      <c r="O31" s="9"/>
      <c r="P31" s="9"/>
      <c r="Q31" s="9"/>
      <c r="R31" s="9"/>
      <c r="S31" s="7"/>
      <c r="T31" s="8"/>
      <c r="U31" s="8"/>
      <c r="V31" s="8"/>
      <c r="W31" s="8"/>
      <c r="X31" s="7"/>
      <c r="Y31" s="7"/>
      <c r="Z31" s="7"/>
      <c r="AA31" s="7"/>
      <c r="AB31" s="7"/>
      <c r="AC31" s="7"/>
      <c r="AD31" s="7"/>
      <c r="AE31" s="7"/>
    </row>
    <row r="32" spans="1:31" x14ac:dyDescent="0.2">
      <c r="A32" s="19" t="s">
        <v>38</v>
      </c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13" ht="12.75" customHeight="1" x14ac:dyDescent="0.2">
      <c r="B33" s="10" t="s">
        <v>39</v>
      </c>
      <c r="C33" s="54" t="s">
        <v>40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</row>
    <row r="34" spans="1:13" ht="12.75" customHeight="1" x14ac:dyDescent="0.2">
      <c r="B34" s="10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  <row r="35" spans="1:13" ht="12.75" customHeight="1" x14ac:dyDescent="0.2">
      <c r="B35" s="1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</row>
    <row r="36" spans="1:13" ht="12.75" customHeight="1" x14ac:dyDescent="0.2">
      <c r="B36" s="1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</row>
    <row r="37" spans="1:13" ht="12.75" customHeight="1" x14ac:dyDescent="0.2">
      <c r="A37" s="41" t="s">
        <v>42</v>
      </c>
      <c r="B37" s="41"/>
      <c r="C37" s="41"/>
      <c r="D37" s="41"/>
      <c r="E37" s="41"/>
      <c r="F37" s="41"/>
      <c r="G37" s="21"/>
      <c r="H37" s="21"/>
      <c r="I37" s="41" t="s">
        <v>43</v>
      </c>
      <c r="J37" s="41"/>
      <c r="K37" s="41"/>
      <c r="L37" s="21"/>
      <c r="M37" s="21"/>
    </row>
    <row r="38" spans="1:13" ht="12.75" customHeight="1" x14ac:dyDescent="0.2">
      <c r="A38" s="2"/>
      <c r="B38" s="2"/>
      <c r="C38" s="2"/>
      <c r="D38" s="2"/>
      <c r="E38" s="2"/>
      <c r="F38" s="3" t="s">
        <v>24</v>
      </c>
      <c r="G38" s="21"/>
      <c r="H38" s="21"/>
      <c r="I38" s="2"/>
      <c r="J38" s="2"/>
      <c r="K38" s="2"/>
      <c r="L38" s="22" t="s">
        <v>24</v>
      </c>
      <c r="M38" s="21"/>
    </row>
    <row r="39" spans="1:13" ht="15" customHeight="1" x14ac:dyDescent="0.2">
      <c r="A39" s="42" t="s">
        <v>1</v>
      </c>
      <c r="B39" s="42" t="s">
        <v>36</v>
      </c>
      <c r="C39" s="27" t="s">
        <v>28</v>
      </c>
      <c r="D39" s="27" t="s">
        <v>29</v>
      </c>
      <c r="E39" s="27" t="s">
        <v>27</v>
      </c>
      <c r="F39" s="27" t="s">
        <v>35</v>
      </c>
      <c r="G39" s="21"/>
      <c r="H39" s="21"/>
      <c r="I39" s="42" t="s">
        <v>1</v>
      </c>
      <c r="J39" s="30" t="s">
        <v>36</v>
      </c>
      <c r="K39" s="31"/>
      <c r="L39" s="27" t="s">
        <v>31</v>
      </c>
      <c r="M39" s="21"/>
    </row>
    <row r="40" spans="1:13" ht="15" customHeight="1" x14ac:dyDescent="0.2">
      <c r="A40" s="43"/>
      <c r="B40" s="43"/>
      <c r="C40" s="28"/>
      <c r="D40" s="28"/>
      <c r="E40" s="28"/>
      <c r="F40" s="28"/>
      <c r="G40" s="21"/>
      <c r="H40" s="21"/>
      <c r="I40" s="43"/>
      <c r="J40" s="32"/>
      <c r="K40" s="33"/>
      <c r="L40" s="28"/>
      <c r="M40" s="21"/>
    </row>
    <row r="41" spans="1:13" ht="15" customHeight="1" x14ac:dyDescent="0.2">
      <c r="A41" s="44"/>
      <c r="B41" s="44"/>
      <c r="C41" s="29"/>
      <c r="D41" s="29"/>
      <c r="E41" s="29"/>
      <c r="F41" s="29"/>
      <c r="G41" s="21"/>
      <c r="H41" s="21"/>
      <c r="I41" s="44"/>
      <c r="J41" s="34"/>
      <c r="K41" s="35"/>
      <c r="L41" s="29"/>
      <c r="M41" s="21"/>
    </row>
    <row r="42" spans="1:13" ht="12.75" customHeight="1" x14ac:dyDescent="0.2">
      <c r="A42" s="14">
        <v>1</v>
      </c>
      <c r="B42" s="4" t="s">
        <v>3</v>
      </c>
      <c r="C42" s="5">
        <v>1561314.55</v>
      </c>
      <c r="D42" s="5">
        <v>81559.86</v>
      </c>
      <c r="E42" s="5">
        <v>-33258.160000000003</v>
      </c>
      <c r="F42" s="5">
        <f t="shared" ref="F42:F61" si="2">SUM(C42:E42)</f>
        <v>1609616.2500000002</v>
      </c>
      <c r="G42" s="21"/>
      <c r="H42" s="21"/>
      <c r="I42" s="14">
        <v>1</v>
      </c>
      <c r="J42" s="39" t="s">
        <v>3</v>
      </c>
      <c r="K42" s="40"/>
      <c r="L42" s="5">
        <v>-16587.97</v>
      </c>
      <c r="M42" s="21"/>
    </row>
    <row r="43" spans="1:13" ht="12.75" customHeight="1" x14ac:dyDescent="0.2">
      <c r="A43" s="14">
        <v>2</v>
      </c>
      <c r="B43" s="4" t="s">
        <v>4</v>
      </c>
      <c r="C43" s="5">
        <v>1311951.04</v>
      </c>
      <c r="D43" s="5">
        <v>37895.72</v>
      </c>
      <c r="E43" s="5">
        <v>-33258.160000000003</v>
      </c>
      <c r="F43" s="5">
        <f t="shared" si="2"/>
        <v>1316588.6000000001</v>
      </c>
      <c r="G43" s="21"/>
      <c r="H43" s="21"/>
      <c r="I43" s="14">
        <v>2</v>
      </c>
      <c r="J43" s="39" t="s">
        <v>4</v>
      </c>
      <c r="K43" s="40"/>
      <c r="L43" s="5">
        <v>-3174.04</v>
      </c>
      <c r="M43" s="21"/>
    </row>
    <row r="44" spans="1:13" ht="12.75" customHeight="1" x14ac:dyDescent="0.2">
      <c r="A44" s="14">
        <v>3</v>
      </c>
      <c r="B44" s="4" t="s">
        <v>19</v>
      </c>
      <c r="C44" s="5">
        <v>1110318.95</v>
      </c>
      <c r="D44" s="5">
        <v>24341.7</v>
      </c>
      <c r="E44" s="5">
        <v>-33258.160000000003</v>
      </c>
      <c r="F44" s="5">
        <f t="shared" si="2"/>
        <v>1101402.49</v>
      </c>
      <c r="G44" s="21"/>
      <c r="H44" s="21"/>
      <c r="I44" s="14">
        <v>3</v>
      </c>
      <c r="J44" s="39" t="s">
        <v>19</v>
      </c>
      <c r="K44" s="40"/>
      <c r="L44" s="5">
        <v>-1659.65</v>
      </c>
      <c r="M44" s="21"/>
    </row>
    <row r="45" spans="1:13" ht="12.75" customHeight="1" x14ac:dyDescent="0.2">
      <c r="A45" s="14">
        <v>4</v>
      </c>
      <c r="B45" s="4" t="s">
        <v>20</v>
      </c>
      <c r="C45" s="5">
        <v>4450815.7300000004</v>
      </c>
      <c r="D45" s="5">
        <v>1029585.19</v>
      </c>
      <c r="E45" s="5">
        <v>-33258.160000000003</v>
      </c>
      <c r="F45" s="5">
        <f t="shared" si="2"/>
        <v>5447142.7599999998</v>
      </c>
      <c r="G45" s="21"/>
      <c r="H45" s="21"/>
      <c r="I45" s="14">
        <v>4</v>
      </c>
      <c r="J45" s="39" t="s">
        <v>20</v>
      </c>
      <c r="K45" s="40"/>
      <c r="L45" s="5">
        <v>-2406876.7200000002</v>
      </c>
      <c r="M45" s="21"/>
    </row>
    <row r="46" spans="1:13" ht="12.75" customHeight="1" x14ac:dyDescent="0.2">
      <c r="A46" s="14">
        <v>5</v>
      </c>
      <c r="B46" s="4" t="s">
        <v>5</v>
      </c>
      <c r="C46" s="5">
        <v>2613500.2999999998</v>
      </c>
      <c r="D46" s="5">
        <v>246515.59</v>
      </c>
      <c r="E46" s="5">
        <v>-33258.160000000003</v>
      </c>
      <c r="F46" s="5">
        <f t="shared" si="2"/>
        <v>2826757.7299999995</v>
      </c>
      <c r="G46" s="21"/>
      <c r="H46" s="21"/>
      <c r="I46" s="14">
        <v>5</v>
      </c>
      <c r="J46" s="39" t="s">
        <v>5</v>
      </c>
      <c r="K46" s="40"/>
      <c r="L46" s="5">
        <v>-109952.54</v>
      </c>
      <c r="M46" s="21"/>
    </row>
    <row r="47" spans="1:13" ht="12.75" customHeight="1" x14ac:dyDescent="0.2">
      <c r="A47" s="14">
        <v>6</v>
      </c>
      <c r="B47" s="4" t="s">
        <v>15</v>
      </c>
      <c r="C47" s="5">
        <v>1871428.07</v>
      </c>
      <c r="D47" s="5">
        <v>69661.7</v>
      </c>
      <c r="E47" s="5">
        <v>-33258.160000000003</v>
      </c>
      <c r="F47" s="5">
        <f t="shared" si="2"/>
        <v>1907831.61</v>
      </c>
      <c r="G47" s="21"/>
      <c r="H47" s="21"/>
      <c r="I47" s="14">
        <v>6</v>
      </c>
      <c r="J47" s="39" t="s">
        <v>15</v>
      </c>
      <c r="K47" s="40"/>
      <c r="L47" s="5">
        <v>-243.31</v>
      </c>
      <c r="M47" s="21"/>
    </row>
    <row r="48" spans="1:13" ht="12.75" customHeight="1" x14ac:dyDescent="0.2">
      <c r="A48" s="14">
        <v>7</v>
      </c>
      <c r="B48" s="4" t="s">
        <v>16</v>
      </c>
      <c r="C48" s="5">
        <v>1178927.79</v>
      </c>
      <c r="D48" s="5">
        <v>18150.98</v>
      </c>
      <c r="E48" s="5">
        <v>-33258.160000000003</v>
      </c>
      <c r="F48" s="5">
        <f t="shared" si="2"/>
        <v>1163820.6100000001</v>
      </c>
      <c r="G48" s="21"/>
      <c r="H48" s="21"/>
      <c r="I48" s="14">
        <v>7</v>
      </c>
      <c r="J48" s="39" t="s">
        <v>16</v>
      </c>
      <c r="K48" s="40"/>
      <c r="L48" s="5">
        <v>-65.09</v>
      </c>
      <c r="M48" s="21"/>
    </row>
    <row r="49" spans="1:13" ht="12.75" customHeight="1" x14ac:dyDescent="0.2">
      <c r="A49" s="14">
        <v>8</v>
      </c>
      <c r="B49" s="4" t="s">
        <v>6</v>
      </c>
      <c r="C49" s="5">
        <v>1370216.53</v>
      </c>
      <c r="D49" s="5">
        <v>72410.7</v>
      </c>
      <c r="E49" s="5">
        <v>-33258.160000000003</v>
      </c>
      <c r="F49" s="5">
        <f t="shared" si="2"/>
        <v>1409369.07</v>
      </c>
      <c r="G49" s="21"/>
      <c r="H49" s="21"/>
      <c r="I49" s="14">
        <v>8</v>
      </c>
      <c r="J49" s="39" t="s">
        <v>6</v>
      </c>
      <c r="K49" s="40"/>
      <c r="L49" s="5">
        <v>-16057.34</v>
      </c>
      <c r="M49" s="21"/>
    </row>
    <row r="50" spans="1:13" ht="12.75" customHeight="1" x14ac:dyDescent="0.2">
      <c r="A50" s="14">
        <v>9</v>
      </c>
      <c r="B50" s="4" t="s">
        <v>7</v>
      </c>
      <c r="C50" s="5">
        <v>1341625.1000000001</v>
      </c>
      <c r="D50" s="5">
        <v>39586.04</v>
      </c>
      <c r="E50" s="5">
        <v>-33258.160000000003</v>
      </c>
      <c r="F50" s="5">
        <f t="shared" si="2"/>
        <v>1347952.9800000002</v>
      </c>
      <c r="G50" s="21"/>
      <c r="H50" s="21"/>
      <c r="I50" s="14">
        <v>9</v>
      </c>
      <c r="J50" s="39" t="s">
        <v>7</v>
      </c>
      <c r="K50" s="40"/>
      <c r="L50" s="5">
        <v>-3116.79</v>
      </c>
      <c r="M50" s="21"/>
    </row>
    <row r="51" spans="1:13" ht="12.75" customHeight="1" x14ac:dyDescent="0.2">
      <c r="A51" s="14">
        <v>10</v>
      </c>
      <c r="B51" s="4" t="s">
        <v>14</v>
      </c>
      <c r="C51" s="5">
        <v>1206740.02</v>
      </c>
      <c r="D51" s="5">
        <v>21872.16</v>
      </c>
      <c r="E51" s="5">
        <v>-33258.160000000003</v>
      </c>
      <c r="F51" s="5">
        <f t="shared" si="2"/>
        <v>1195354.02</v>
      </c>
      <c r="G51" s="21"/>
      <c r="H51" s="21"/>
      <c r="I51" s="14">
        <v>10</v>
      </c>
      <c r="J51" s="39" t="s">
        <v>14</v>
      </c>
      <c r="K51" s="40"/>
      <c r="L51" s="5">
        <v>-405.4</v>
      </c>
      <c r="M51" s="21"/>
    </row>
    <row r="52" spans="1:13" ht="12.75" customHeight="1" x14ac:dyDescent="0.2">
      <c r="A52" s="14">
        <v>11</v>
      </c>
      <c r="B52" s="4" t="s">
        <v>8</v>
      </c>
      <c r="C52" s="5">
        <v>1505796.93</v>
      </c>
      <c r="D52" s="5">
        <v>55268.84</v>
      </c>
      <c r="E52" s="5">
        <v>-33258.160000000003</v>
      </c>
      <c r="F52" s="5">
        <f t="shared" si="2"/>
        <v>1527807.61</v>
      </c>
      <c r="G52" s="21"/>
      <c r="H52" s="21"/>
      <c r="I52" s="14">
        <v>11</v>
      </c>
      <c r="J52" s="39" t="s">
        <v>8</v>
      </c>
      <c r="K52" s="40"/>
      <c r="L52" s="5">
        <v>-3434.79</v>
      </c>
      <c r="M52" s="21"/>
    </row>
    <row r="53" spans="1:13" ht="12.75" customHeight="1" x14ac:dyDescent="0.2">
      <c r="A53" s="14">
        <v>12</v>
      </c>
      <c r="B53" s="4" t="s">
        <v>9</v>
      </c>
      <c r="C53" s="5">
        <v>1253110.43</v>
      </c>
      <c r="D53" s="5">
        <v>42179.85</v>
      </c>
      <c r="E53" s="5">
        <v>-33258.160000000003</v>
      </c>
      <c r="F53" s="5">
        <f t="shared" si="2"/>
        <v>1262032.1200000001</v>
      </c>
      <c r="G53" s="21"/>
      <c r="H53" s="21"/>
      <c r="I53" s="14">
        <v>12</v>
      </c>
      <c r="J53" s="39" t="s">
        <v>9</v>
      </c>
      <c r="K53" s="40"/>
      <c r="L53" s="5">
        <v>-3456.64</v>
      </c>
      <c r="M53" s="21"/>
    </row>
    <row r="54" spans="1:13" ht="12.75" customHeight="1" x14ac:dyDescent="0.2">
      <c r="A54" s="14">
        <v>13</v>
      </c>
      <c r="B54" s="4" t="s">
        <v>10</v>
      </c>
      <c r="C54" s="5">
        <v>1698181.65</v>
      </c>
      <c r="D54" s="5">
        <v>75193.94</v>
      </c>
      <c r="E54" s="5">
        <v>-33258.160000000003</v>
      </c>
      <c r="F54" s="5">
        <f t="shared" si="2"/>
        <v>1740117.43</v>
      </c>
      <c r="G54" s="21"/>
      <c r="H54" s="21"/>
      <c r="I54" s="14">
        <v>13</v>
      </c>
      <c r="J54" s="39" t="s">
        <v>10</v>
      </c>
      <c r="K54" s="40"/>
      <c r="L54" s="5">
        <v>-8929.6</v>
      </c>
      <c r="M54" s="21"/>
    </row>
    <row r="55" spans="1:13" ht="12.75" customHeight="1" x14ac:dyDescent="0.2">
      <c r="A55" s="14">
        <v>14</v>
      </c>
      <c r="B55" s="4" t="s">
        <v>26</v>
      </c>
      <c r="C55" s="5">
        <v>1145195.77</v>
      </c>
      <c r="D55" s="5">
        <v>16431.79</v>
      </c>
      <c r="E55" s="5">
        <v>-33258.160000000003</v>
      </c>
      <c r="F55" s="5">
        <f t="shared" si="2"/>
        <v>1128369.4000000001</v>
      </c>
      <c r="G55" s="21"/>
      <c r="H55" s="21"/>
      <c r="I55" s="14">
        <v>14</v>
      </c>
      <c r="J55" s="39" t="s">
        <v>26</v>
      </c>
      <c r="K55" s="40"/>
      <c r="L55" s="5">
        <v>-605.85</v>
      </c>
      <c r="M55" s="21"/>
    </row>
    <row r="56" spans="1:13" ht="12.75" customHeight="1" x14ac:dyDescent="0.2">
      <c r="A56" s="14">
        <v>15</v>
      </c>
      <c r="B56" s="4" t="s">
        <v>25</v>
      </c>
      <c r="C56" s="5">
        <v>1415714.25</v>
      </c>
      <c r="D56" s="5">
        <v>45940.77</v>
      </c>
      <c r="E56" s="5">
        <v>-33258.160000000003</v>
      </c>
      <c r="F56" s="5">
        <f t="shared" si="2"/>
        <v>1428396.86</v>
      </c>
      <c r="G56" s="21"/>
      <c r="H56" s="21"/>
      <c r="I56" s="14">
        <v>15</v>
      </c>
      <c r="J56" s="39" t="s">
        <v>25</v>
      </c>
      <c r="K56" s="40"/>
      <c r="L56" s="5">
        <v>-3489.07</v>
      </c>
      <c r="M56" s="21"/>
    </row>
    <row r="57" spans="1:13" ht="12.75" customHeight="1" x14ac:dyDescent="0.2">
      <c r="A57" s="14">
        <v>16</v>
      </c>
      <c r="B57" s="4" t="s">
        <v>23</v>
      </c>
      <c r="C57" s="5">
        <v>2650371.2599999998</v>
      </c>
      <c r="D57" s="5">
        <v>182431.88</v>
      </c>
      <c r="E57" s="5">
        <v>-33258.160000000003</v>
      </c>
      <c r="F57" s="5">
        <f t="shared" si="2"/>
        <v>2799544.9799999995</v>
      </c>
      <c r="G57" s="21"/>
      <c r="H57" s="21"/>
      <c r="I57" s="14">
        <v>16</v>
      </c>
      <c r="J57" s="39" t="s">
        <v>23</v>
      </c>
      <c r="K57" s="40"/>
      <c r="L57" s="5">
        <v>-66492.789999999994</v>
      </c>
      <c r="M57" s="21"/>
    </row>
    <row r="58" spans="1:13" ht="12.75" customHeight="1" x14ac:dyDescent="0.2">
      <c r="A58" s="14">
        <v>17</v>
      </c>
      <c r="B58" s="4" t="s">
        <v>11</v>
      </c>
      <c r="C58" s="5">
        <v>1588140.98</v>
      </c>
      <c r="D58" s="5">
        <v>68375.44</v>
      </c>
      <c r="E58" s="5">
        <v>-33258.160000000003</v>
      </c>
      <c r="F58" s="5">
        <f t="shared" si="2"/>
        <v>1623258.26</v>
      </c>
      <c r="G58" s="21"/>
      <c r="H58" s="21"/>
      <c r="I58" s="14">
        <v>17</v>
      </c>
      <c r="J58" s="39" t="s">
        <v>11</v>
      </c>
      <c r="K58" s="40"/>
      <c r="L58" s="5">
        <v>-8198.9699999999993</v>
      </c>
      <c r="M58" s="21"/>
    </row>
    <row r="59" spans="1:13" ht="12.75" customHeight="1" x14ac:dyDescent="0.2">
      <c r="A59" s="14">
        <v>18</v>
      </c>
      <c r="B59" s="4" t="s">
        <v>2</v>
      </c>
      <c r="C59" s="5">
        <v>9195996.8499999996</v>
      </c>
      <c r="D59" s="5">
        <v>1230484.47</v>
      </c>
      <c r="E59" s="5">
        <v>-33258.160000000003</v>
      </c>
      <c r="F59" s="5">
        <f t="shared" si="2"/>
        <v>10393223.16</v>
      </c>
      <c r="G59" s="21"/>
      <c r="H59" s="21"/>
      <c r="I59" s="14">
        <v>18</v>
      </c>
      <c r="J59" s="39" t="s">
        <v>2</v>
      </c>
      <c r="K59" s="40"/>
      <c r="L59" s="5">
        <v>-4843638.0999999996</v>
      </c>
      <c r="M59" s="21"/>
    </row>
    <row r="60" spans="1:13" ht="12.75" customHeight="1" x14ac:dyDescent="0.2">
      <c r="A60" s="14">
        <v>19</v>
      </c>
      <c r="B60" s="4" t="s">
        <v>12</v>
      </c>
      <c r="C60" s="5">
        <v>1236318.92</v>
      </c>
      <c r="D60" s="5">
        <v>49593.48</v>
      </c>
      <c r="E60" s="5">
        <v>-33258.160000000003</v>
      </c>
      <c r="F60" s="5">
        <f t="shared" si="2"/>
        <v>1252654.24</v>
      </c>
      <c r="G60" s="21"/>
      <c r="H60" s="21"/>
      <c r="I60" s="14">
        <v>19</v>
      </c>
      <c r="J60" s="39" t="s">
        <v>12</v>
      </c>
      <c r="K60" s="40"/>
      <c r="L60" s="5">
        <v>-5006.05</v>
      </c>
      <c r="M60" s="21"/>
    </row>
    <row r="61" spans="1:13" ht="12.75" customHeight="1" x14ac:dyDescent="0.2">
      <c r="A61" s="14">
        <v>20</v>
      </c>
      <c r="B61" s="4" t="s">
        <v>13</v>
      </c>
      <c r="C61" s="5">
        <v>2030000.23</v>
      </c>
      <c r="D61" s="5">
        <v>192382.9</v>
      </c>
      <c r="E61" s="5">
        <v>-33258.19</v>
      </c>
      <c r="F61" s="5">
        <f t="shared" si="2"/>
        <v>2189124.94</v>
      </c>
      <c r="G61" s="21"/>
      <c r="H61" s="21"/>
      <c r="I61" s="14">
        <v>20</v>
      </c>
      <c r="J61" s="39" t="s">
        <v>13</v>
      </c>
      <c r="K61" s="40"/>
      <c r="L61" s="5">
        <v>-111680.49</v>
      </c>
      <c r="M61" s="21"/>
    </row>
    <row r="62" spans="1:13" ht="12.75" customHeight="1" x14ac:dyDescent="0.2">
      <c r="A62" s="36" t="s">
        <v>0</v>
      </c>
      <c r="B62" s="38"/>
      <c r="C62" s="13">
        <f>SUM(C42:C61)</f>
        <v>41735665.349999994</v>
      </c>
      <c r="D62" s="13">
        <f t="shared" ref="D62:F62" si="3">SUM(D42:D61)</f>
        <v>3599863</v>
      </c>
      <c r="E62" s="13">
        <f t="shared" si="3"/>
        <v>-665163.23000000045</v>
      </c>
      <c r="F62" s="13">
        <f t="shared" si="3"/>
        <v>44670365.119999997</v>
      </c>
      <c r="G62" s="21"/>
      <c r="H62" s="21"/>
      <c r="I62" s="36" t="s">
        <v>0</v>
      </c>
      <c r="J62" s="37"/>
      <c r="K62" s="38"/>
      <c r="L62" s="13">
        <f>SUM(L42:L61)</f>
        <v>-7613071.2000000002</v>
      </c>
      <c r="M62" s="21"/>
    </row>
    <row r="63" spans="1:13" ht="12.75" customHeight="1" x14ac:dyDescent="0.2">
      <c r="A63" s="19" t="s">
        <v>38</v>
      </c>
      <c r="B63" s="2"/>
      <c r="C63" s="2"/>
      <c r="D63" s="2"/>
      <c r="E63" s="2"/>
      <c r="F63" s="2"/>
      <c r="G63" s="21"/>
      <c r="H63" s="21"/>
      <c r="I63" s="25" t="s">
        <v>38</v>
      </c>
      <c r="J63" s="25"/>
      <c r="K63" s="25"/>
      <c r="L63" s="25"/>
      <c r="M63" s="21"/>
    </row>
    <row r="66" spans="1:13" x14ac:dyDescent="0.2">
      <c r="A66" s="47" t="s">
        <v>41</v>
      </c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</row>
    <row r="67" spans="1:13" x14ac:dyDescent="0.2">
      <c r="A67" s="47" t="s">
        <v>44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</row>
    <row r="68" spans="1:13" x14ac:dyDescent="0.2">
      <c r="L68" s="6" t="s">
        <v>17</v>
      </c>
      <c r="M68" s="24" t="s">
        <v>24</v>
      </c>
    </row>
    <row r="69" spans="1:13" ht="21.95" customHeight="1" x14ac:dyDescent="0.2">
      <c r="A69" s="42" t="s">
        <v>1</v>
      </c>
      <c r="B69" s="42" t="s">
        <v>36</v>
      </c>
      <c r="C69" s="27" t="s">
        <v>28</v>
      </c>
      <c r="D69" s="27" t="s">
        <v>29</v>
      </c>
      <c r="E69" s="27" t="s">
        <v>27</v>
      </c>
      <c r="F69" s="27" t="s">
        <v>30</v>
      </c>
      <c r="G69" s="27" t="s">
        <v>31</v>
      </c>
      <c r="H69" s="48" t="s">
        <v>32</v>
      </c>
      <c r="I69" s="27" t="s">
        <v>33</v>
      </c>
      <c r="J69" s="27" t="s">
        <v>34</v>
      </c>
      <c r="K69" s="27" t="s">
        <v>37</v>
      </c>
      <c r="L69" s="27" t="s">
        <v>46</v>
      </c>
      <c r="M69" s="27" t="s">
        <v>35</v>
      </c>
    </row>
    <row r="70" spans="1:13" ht="21.95" customHeight="1" x14ac:dyDescent="0.2">
      <c r="A70" s="43"/>
      <c r="B70" s="43"/>
      <c r="C70" s="28"/>
      <c r="D70" s="28"/>
      <c r="E70" s="28"/>
      <c r="F70" s="28"/>
      <c r="G70" s="28"/>
      <c r="H70" s="49"/>
      <c r="I70" s="28"/>
      <c r="J70" s="28"/>
      <c r="K70" s="28"/>
      <c r="L70" s="28"/>
      <c r="M70" s="28"/>
    </row>
    <row r="71" spans="1:13" ht="21.95" customHeight="1" x14ac:dyDescent="0.2">
      <c r="A71" s="44"/>
      <c r="B71" s="44"/>
      <c r="C71" s="29"/>
      <c r="D71" s="29"/>
      <c r="E71" s="29"/>
      <c r="F71" s="29"/>
      <c r="G71" s="29"/>
      <c r="H71" s="50"/>
      <c r="I71" s="29"/>
      <c r="J71" s="29"/>
      <c r="K71" s="29"/>
      <c r="L71" s="29"/>
      <c r="M71" s="29"/>
    </row>
    <row r="72" spans="1:13" x14ac:dyDescent="0.2">
      <c r="A72" s="17">
        <v>1</v>
      </c>
      <c r="B72" s="18" t="s">
        <v>3</v>
      </c>
      <c r="C72" s="1">
        <f>C11+C42</f>
        <v>6735578.3999999994</v>
      </c>
      <c r="D72" s="1">
        <f t="shared" ref="D72:E72" si="4">D11+D42</f>
        <v>1569702.6400000001</v>
      </c>
      <c r="E72" s="1">
        <f t="shared" si="4"/>
        <v>71822.31</v>
      </c>
      <c r="F72" s="1">
        <f t="shared" ref="F72:F91" si="5">F11</f>
        <v>142858.32</v>
      </c>
      <c r="G72" s="1">
        <f t="shared" ref="G72:G91" si="6">G11+L42</f>
        <v>104790.20162017811</v>
      </c>
      <c r="H72" s="1">
        <f t="shared" ref="H72:L72" si="7">H11</f>
        <v>190877</v>
      </c>
      <c r="I72" s="1">
        <f t="shared" si="7"/>
        <v>8832.58</v>
      </c>
      <c r="J72" s="1">
        <f t="shared" si="7"/>
        <v>58516.93</v>
      </c>
      <c r="K72" s="1">
        <f t="shared" si="7"/>
        <v>67767.28</v>
      </c>
      <c r="L72" s="1">
        <f t="shared" si="7"/>
        <v>-24310.48</v>
      </c>
      <c r="M72" s="1">
        <f t="shared" ref="M72:M91" si="8">SUM(C72:L72)</f>
        <v>8926435.181620175</v>
      </c>
    </row>
    <row r="73" spans="1:13" x14ac:dyDescent="0.2">
      <c r="A73" s="17">
        <v>2</v>
      </c>
      <c r="B73" s="18" t="s">
        <v>4</v>
      </c>
      <c r="C73" s="1">
        <f t="shared" ref="C73:E73" si="9">C12+C43</f>
        <v>5261977.87</v>
      </c>
      <c r="D73" s="1">
        <f t="shared" si="9"/>
        <v>1001728.52</v>
      </c>
      <c r="E73" s="1">
        <f t="shared" si="9"/>
        <v>103391.84</v>
      </c>
      <c r="F73" s="1">
        <f t="shared" si="5"/>
        <v>58426.03</v>
      </c>
      <c r="G73" s="1">
        <f t="shared" si="6"/>
        <v>46163.299380737502</v>
      </c>
      <c r="H73" s="1">
        <f t="shared" ref="H73:L82" si="10">H12</f>
        <v>100536</v>
      </c>
      <c r="I73" s="1">
        <f t="shared" si="10"/>
        <v>7421.9</v>
      </c>
      <c r="J73" s="1">
        <f t="shared" si="10"/>
        <v>49170.97</v>
      </c>
      <c r="K73" s="1">
        <f t="shared" si="10"/>
        <v>56943.91</v>
      </c>
      <c r="L73" s="1">
        <f t="shared" si="10"/>
        <v>-20427.759999999998</v>
      </c>
      <c r="M73" s="1">
        <f t="shared" si="8"/>
        <v>6665332.5793807385</v>
      </c>
    </row>
    <row r="74" spans="1:13" x14ac:dyDescent="0.2">
      <c r="A74" s="17">
        <v>3</v>
      </c>
      <c r="B74" s="18" t="s">
        <v>19</v>
      </c>
      <c r="C74" s="1">
        <f t="shared" ref="C74:E74" si="11">C13+C44</f>
        <v>4619972.54</v>
      </c>
      <c r="D74" s="1">
        <f t="shared" si="11"/>
        <v>900421.58</v>
      </c>
      <c r="E74" s="1">
        <f t="shared" si="11"/>
        <v>109225.34</v>
      </c>
      <c r="F74" s="1">
        <f t="shared" si="5"/>
        <v>42895.06</v>
      </c>
      <c r="G74" s="1">
        <f t="shared" si="6"/>
        <v>34328.485953327494</v>
      </c>
      <c r="H74" s="1">
        <f t="shared" si="10"/>
        <v>240821</v>
      </c>
      <c r="I74" s="1">
        <f t="shared" si="10"/>
        <v>6281.23</v>
      </c>
      <c r="J74" s="1">
        <f t="shared" si="10"/>
        <v>41613.94</v>
      </c>
      <c r="K74" s="1">
        <f t="shared" si="10"/>
        <v>48192.27</v>
      </c>
      <c r="L74" s="1">
        <f t="shared" si="10"/>
        <v>-17288.25</v>
      </c>
      <c r="M74" s="1">
        <f t="shared" si="8"/>
        <v>6026463.1959533272</v>
      </c>
    </row>
    <row r="75" spans="1:13" x14ac:dyDescent="0.2">
      <c r="A75" s="17">
        <v>4</v>
      </c>
      <c r="B75" s="18" t="s">
        <v>20</v>
      </c>
      <c r="C75" s="1">
        <f t="shared" ref="C75:E75" si="12">C14+C45</f>
        <v>13976544.470000001</v>
      </c>
      <c r="D75" s="1">
        <f t="shared" si="12"/>
        <v>4990760.5199999996</v>
      </c>
      <c r="E75" s="1">
        <f t="shared" si="12"/>
        <v>91381.69</v>
      </c>
      <c r="F75" s="1">
        <f t="shared" si="5"/>
        <v>399786.69</v>
      </c>
      <c r="G75" s="1">
        <f t="shared" si="6"/>
        <v>-1946973.1310088849</v>
      </c>
      <c r="H75" s="1">
        <f t="shared" si="10"/>
        <v>684680</v>
      </c>
      <c r="I75" s="1">
        <f t="shared" si="10"/>
        <v>25178.9</v>
      </c>
      <c r="J75" s="1">
        <f t="shared" si="10"/>
        <v>166813.32</v>
      </c>
      <c r="K75" s="1">
        <f t="shared" si="10"/>
        <v>193183.16</v>
      </c>
      <c r="L75" s="1">
        <f t="shared" si="10"/>
        <v>-69301.52</v>
      </c>
      <c r="M75" s="1">
        <f t="shared" si="8"/>
        <v>18512054.098991118</v>
      </c>
    </row>
    <row r="76" spans="1:13" x14ac:dyDescent="0.2">
      <c r="A76" s="17">
        <v>5</v>
      </c>
      <c r="B76" s="18" t="s">
        <v>5</v>
      </c>
      <c r="C76" s="1">
        <f t="shared" ref="C76:E76" si="13">C15+C46</f>
        <v>10287145.800000001</v>
      </c>
      <c r="D76" s="1">
        <f t="shared" si="13"/>
        <v>2566257.0699999998</v>
      </c>
      <c r="E76" s="1">
        <f t="shared" si="13"/>
        <v>56895.42</v>
      </c>
      <c r="F76" s="1">
        <f t="shared" si="5"/>
        <v>264973.55</v>
      </c>
      <c r="G76" s="1">
        <f t="shared" si="6"/>
        <v>120686.3400490952</v>
      </c>
      <c r="H76" s="1">
        <f t="shared" si="10"/>
        <v>72784</v>
      </c>
      <c r="I76" s="1">
        <f t="shared" si="10"/>
        <v>14784.95</v>
      </c>
      <c r="J76" s="1">
        <f t="shared" si="10"/>
        <v>97952.08</v>
      </c>
      <c r="K76" s="1">
        <f t="shared" si="10"/>
        <v>113436.34</v>
      </c>
      <c r="L76" s="1">
        <f t="shared" si="10"/>
        <v>-40693.56</v>
      </c>
      <c r="M76" s="1">
        <f t="shared" si="8"/>
        <v>13554221.990049096</v>
      </c>
    </row>
    <row r="77" spans="1:13" x14ac:dyDescent="0.2">
      <c r="A77" s="17">
        <v>6</v>
      </c>
      <c r="B77" s="18" t="s">
        <v>15</v>
      </c>
      <c r="C77" s="1">
        <f t="shared" ref="C77:E77" si="14">C16+C47</f>
        <v>6098271.54</v>
      </c>
      <c r="D77" s="1">
        <f t="shared" si="14"/>
        <v>795266.11</v>
      </c>
      <c r="E77" s="1">
        <f t="shared" si="14"/>
        <v>167388.75</v>
      </c>
      <c r="F77" s="1">
        <f t="shared" si="5"/>
        <v>134245.79</v>
      </c>
      <c r="G77" s="1">
        <f t="shared" si="6"/>
        <v>105785.40499259501</v>
      </c>
      <c r="H77" s="1">
        <f t="shared" si="10"/>
        <v>422075</v>
      </c>
      <c r="I77" s="1">
        <f t="shared" si="10"/>
        <v>10586.94</v>
      </c>
      <c r="J77" s="1">
        <f t="shared" si="10"/>
        <v>70139.759999999995</v>
      </c>
      <c r="K77" s="1">
        <f t="shared" si="10"/>
        <v>81227.45</v>
      </c>
      <c r="L77" s="1">
        <f t="shared" si="10"/>
        <v>-29139.11</v>
      </c>
      <c r="M77" s="1">
        <f t="shared" si="8"/>
        <v>7855847.6349925958</v>
      </c>
    </row>
    <row r="78" spans="1:13" x14ac:dyDescent="0.2">
      <c r="A78" s="17">
        <v>7</v>
      </c>
      <c r="B78" s="18" t="s">
        <v>16</v>
      </c>
      <c r="C78" s="1">
        <f t="shared" ref="C78:E78" si="15">C17+C48</f>
        <v>4248710.9000000004</v>
      </c>
      <c r="D78" s="1">
        <f t="shared" si="15"/>
        <v>601378.87</v>
      </c>
      <c r="E78" s="1">
        <f t="shared" si="15"/>
        <v>164300.43</v>
      </c>
      <c r="F78" s="1">
        <f t="shared" si="5"/>
        <v>43951.68</v>
      </c>
      <c r="G78" s="1">
        <f t="shared" si="6"/>
        <v>36482.488726264106</v>
      </c>
      <c r="H78" s="1">
        <f t="shared" si="10"/>
        <v>0</v>
      </c>
      <c r="I78" s="1">
        <f t="shared" si="10"/>
        <v>6669.36</v>
      </c>
      <c r="J78" s="1">
        <f t="shared" si="10"/>
        <v>44185.35</v>
      </c>
      <c r="K78" s="1">
        <f t="shared" si="10"/>
        <v>51170.17</v>
      </c>
      <c r="L78" s="1">
        <f t="shared" si="10"/>
        <v>-18356.52</v>
      </c>
      <c r="M78" s="1">
        <f t="shared" si="8"/>
        <v>5178492.7287262641</v>
      </c>
    </row>
    <row r="79" spans="1:13" x14ac:dyDescent="0.2">
      <c r="A79" s="17">
        <v>8</v>
      </c>
      <c r="B79" s="18" t="s">
        <v>6</v>
      </c>
      <c r="C79" s="1">
        <f t="shared" ref="C79:E79" si="16">C18+C49</f>
        <v>5899396.2400000002</v>
      </c>
      <c r="D79" s="1">
        <f t="shared" si="16"/>
        <v>1374980.18</v>
      </c>
      <c r="E79" s="1">
        <f t="shared" si="16"/>
        <v>81773.569999999992</v>
      </c>
      <c r="F79" s="1">
        <f t="shared" si="5"/>
        <v>106992.59</v>
      </c>
      <c r="G79" s="1">
        <f t="shared" si="6"/>
        <v>74200.135824448356</v>
      </c>
      <c r="H79" s="1">
        <f t="shared" si="10"/>
        <v>628036</v>
      </c>
      <c r="I79" s="1">
        <f t="shared" si="10"/>
        <v>7751.51</v>
      </c>
      <c r="J79" s="1">
        <f t="shared" si="10"/>
        <v>51354.720000000001</v>
      </c>
      <c r="K79" s="1">
        <f t="shared" si="10"/>
        <v>59472.86</v>
      </c>
      <c r="L79" s="1">
        <f t="shared" si="10"/>
        <v>-21334.99</v>
      </c>
      <c r="M79" s="1">
        <f t="shared" si="8"/>
        <v>8262622.8158244481</v>
      </c>
    </row>
    <row r="80" spans="1:13" x14ac:dyDescent="0.2">
      <c r="A80" s="17">
        <v>9</v>
      </c>
      <c r="B80" s="18" t="s">
        <v>7</v>
      </c>
      <c r="C80" s="1">
        <f t="shared" ref="C80:E80" si="17">C19+C50</f>
        <v>5578670.5500000007</v>
      </c>
      <c r="D80" s="1">
        <f t="shared" si="17"/>
        <v>1125852.55</v>
      </c>
      <c r="E80" s="1">
        <f t="shared" si="17"/>
        <v>91381.69</v>
      </c>
      <c r="F80" s="1">
        <f t="shared" si="5"/>
        <v>67308.91</v>
      </c>
      <c r="G80" s="1">
        <f t="shared" si="6"/>
        <v>52784.343985324398</v>
      </c>
      <c r="H80" s="1">
        <f t="shared" si="10"/>
        <v>0</v>
      </c>
      <c r="I80" s="1">
        <f t="shared" si="10"/>
        <v>7589.77</v>
      </c>
      <c r="J80" s="1">
        <f t="shared" si="10"/>
        <v>50283.13</v>
      </c>
      <c r="K80" s="1">
        <f t="shared" si="10"/>
        <v>58231.88</v>
      </c>
      <c r="L80" s="1">
        <f t="shared" si="10"/>
        <v>-20889.8</v>
      </c>
      <c r="M80" s="1">
        <f t="shared" si="8"/>
        <v>7011213.0239853254</v>
      </c>
    </row>
    <row r="81" spans="1:13" x14ac:dyDescent="0.2">
      <c r="A81" s="17">
        <v>10</v>
      </c>
      <c r="B81" s="18" t="s">
        <v>14</v>
      </c>
      <c r="C81" s="1">
        <f t="shared" ref="C81:E81" si="18">C20+C51</f>
        <v>4372531.43</v>
      </c>
      <c r="D81" s="1">
        <f t="shared" si="18"/>
        <v>638447.24</v>
      </c>
      <c r="E81" s="1">
        <f t="shared" si="18"/>
        <v>157265.91999999998</v>
      </c>
      <c r="F81" s="1">
        <f t="shared" si="5"/>
        <v>50133.99</v>
      </c>
      <c r="G81" s="1">
        <f t="shared" si="6"/>
        <v>41435.616508179104</v>
      </c>
      <c r="H81" s="1">
        <f t="shared" si="10"/>
        <v>19199</v>
      </c>
      <c r="I81" s="1">
        <f t="shared" si="10"/>
        <v>6826.7</v>
      </c>
      <c r="J81" s="1">
        <f t="shared" si="10"/>
        <v>45227.74</v>
      </c>
      <c r="K81" s="1">
        <f t="shared" si="10"/>
        <v>52377.33</v>
      </c>
      <c r="L81" s="1">
        <f t="shared" si="10"/>
        <v>-18789.57</v>
      </c>
      <c r="M81" s="1">
        <f t="shared" si="8"/>
        <v>5364655.3965081796</v>
      </c>
    </row>
    <row r="82" spans="1:13" x14ac:dyDescent="0.2">
      <c r="A82" s="17">
        <v>11</v>
      </c>
      <c r="B82" s="18" t="s">
        <v>8</v>
      </c>
      <c r="C82" s="1">
        <f t="shared" ref="C82:E82" si="19">C21+C52</f>
        <v>6042967.5199999996</v>
      </c>
      <c r="D82" s="1">
        <f t="shared" si="19"/>
        <v>1408779.27</v>
      </c>
      <c r="E82" s="1">
        <f t="shared" si="19"/>
        <v>90352.25</v>
      </c>
      <c r="F82" s="1">
        <f t="shared" si="5"/>
        <v>132116.07999999999</v>
      </c>
      <c r="G82" s="1">
        <f t="shared" si="6"/>
        <v>108423.89660920631</v>
      </c>
      <c r="H82" s="1">
        <f t="shared" si="10"/>
        <v>2923245</v>
      </c>
      <c r="I82" s="1">
        <f t="shared" si="10"/>
        <v>8518.51</v>
      </c>
      <c r="J82" s="1">
        <f t="shared" si="10"/>
        <v>56436.17</v>
      </c>
      <c r="K82" s="1">
        <f t="shared" si="10"/>
        <v>65357.59</v>
      </c>
      <c r="L82" s="1">
        <f t="shared" si="10"/>
        <v>-23446.04</v>
      </c>
      <c r="M82" s="1">
        <f t="shared" si="8"/>
        <v>10812750.246609207</v>
      </c>
    </row>
    <row r="83" spans="1:13" x14ac:dyDescent="0.2">
      <c r="A83" s="17">
        <v>12</v>
      </c>
      <c r="B83" s="18" t="s">
        <v>9</v>
      </c>
      <c r="C83" s="1">
        <f t="shared" ref="C83:E83" si="20">C22+C53</f>
        <v>5701366.3099999996</v>
      </c>
      <c r="D83" s="1">
        <f t="shared" si="20"/>
        <v>1315722.98</v>
      </c>
      <c r="E83" s="1">
        <f t="shared" si="20"/>
        <v>77827.37999999999</v>
      </c>
      <c r="F83" s="1">
        <f t="shared" si="5"/>
        <v>87365.55</v>
      </c>
      <c r="G83" s="1">
        <f t="shared" si="6"/>
        <v>69503.240152201499</v>
      </c>
      <c r="H83" s="1">
        <f t="shared" ref="H83:L91" si="21">H22</f>
        <v>37035</v>
      </c>
      <c r="I83" s="1">
        <f t="shared" si="21"/>
        <v>7089.03</v>
      </c>
      <c r="J83" s="1">
        <f t="shared" si="21"/>
        <v>46965.66</v>
      </c>
      <c r="K83" s="1">
        <f t="shared" si="21"/>
        <v>54389.99</v>
      </c>
      <c r="L83" s="1">
        <f t="shared" si="21"/>
        <v>-19511.580000000002</v>
      </c>
      <c r="M83" s="1">
        <f t="shared" si="8"/>
        <v>7377753.560152201</v>
      </c>
    </row>
    <row r="84" spans="1:13" x14ac:dyDescent="0.2">
      <c r="A84" s="17">
        <v>13</v>
      </c>
      <c r="B84" s="18" t="s">
        <v>10</v>
      </c>
      <c r="C84" s="1">
        <f t="shared" ref="C84:E84" si="22">C23+C54</f>
        <v>7849670.6600000001</v>
      </c>
      <c r="D84" s="1">
        <f t="shared" si="22"/>
        <v>1914708.88</v>
      </c>
      <c r="E84" s="1">
        <f t="shared" si="22"/>
        <v>56380.7</v>
      </c>
      <c r="F84" s="1">
        <f t="shared" si="5"/>
        <v>155285.15</v>
      </c>
      <c r="G84" s="1">
        <f t="shared" si="6"/>
        <v>121839.30852010414</v>
      </c>
      <c r="H84" s="1">
        <f t="shared" si="21"/>
        <v>280881</v>
      </c>
      <c r="I84" s="1">
        <f t="shared" si="21"/>
        <v>9606.86</v>
      </c>
      <c r="J84" s="1">
        <f t="shared" si="21"/>
        <v>63646.61</v>
      </c>
      <c r="K84" s="1">
        <f t="shared" si="21"/>
        <v>73707.86</v>
      </c>
      <c r="L84" s="1">
        <f t="shared" si="21"/>
        <v>-26441.57</v>
      </c>
      <c r="M84" s="1">
        <f t="shared" si="8"/>
        <v>10499285.458520101</v>
      </c>
    </row>
    <row r="85" spans="1:13" x14ac:dyDescent="0.2">
      <c r="A85" s="17">
        <v>14</v>
      </c>
      <c r="B85" s="18" t="s">
        <v>26</v>
      </c>
      <c r="C85" s="1">
        <f t="shared" ref="C85:E85" si="23">C24+C55</f>
        <v>4575031.0199999996</v>
      </c>
      <c r="D85" s="1">
        <f t="shared" si="23"/>
        <v>800409.26</v>
      </c>
      <c r="E85" s="1">
        <f t="shared" si="23"/>
        <v>119176.6</v>
      </c>
      <c r="F85" s="1">
        <f t="shared" si="5"/>
        <v>29372.66</v>
      </c>
      <c r="G85" s="1">
        <f t="shared" si="6"/>
        <v>24133.260154702952</v>
      </c>
      <c r="H85" s="1">
        <f t="shared" si="21"/>
        <v>219022</v>
      </c>
      <c r="I85" s="1">
        <f t="shared" si="21"/>
        <v>6478.54</v>
      </c>
      <c r="J85" s="1">
        <f t="shared" si="21"/>
        <v>42921.1</v>
      </c>
      <c r="K85" s="1">
        <f t="shared" si="21"/>
        <v>49706.07</v>
      </c>
      <c r="L85" s="1">
        <f t="shared" si="21"/>
        <v>-17831.3</v>
      </c>
      <c r="M85" s="1">
        <f t="shared" si="8"/>
        <v>5848419.210154702</v>
      </c>
    </row>
    <row r="86" spans="1:13" x14ac:dyDescent="0.2">
      <c r="A86" s="17">
        <v>15</v>
      </c>
      <c r="B86" s="18" t="s">
        <v>25</v>
      </c>
      <c r="C86" s="1">
        <f t="shared" ref="C86:E86" si="24">C25+C56</f>
        <v>5778784.1600000001</v>
      </c>
      <c r="D86" s="1">
        <f t="shared" si="24"/>
        <v>1150661.1100000001</v>
      </c>
      <c r="E86" s="1">
        <f t="shared" si="24"/>
        <v>91381.69</v>
      </c>
      <c r="F86" s="1">
        <f t="shared" si="5"/>
        <v>90161.72</v>
      </c>
      <c r="G86" s="1">
        <f t="shared" si="6"/>
        <v>71858.798090308846</v>
      </c>
      <c r="H86" s="1">
        <f t="shared" si="21"/>
        <v>426435</v>
      </c>
      <c r="I86" s="1">
        <f t="shared" si="21"/>
        <v>8008.9</v>
      </c>
      <c r="J86" s="1">
        <f t="shared" si="21"/>
        <v>53059.94</v>
      </c>
      <c r="K86" s="1">
        <f t="shared" si="21"/>
        <v>61447.65</v>
      </c>
      <c r="L86" s="1">
        <f t="shared" si="21"/>
        <v>-22043.41</v>
      </c>
      <c r="M86" s="1">
        <f t="shared" si="8"/>
        <v>7709755.5580903105</v>
      </c>
    </row>
    <row r="87" spans="1:13" x14ac:dyDescent="0.2">
      <c r="A87" s="17">
        <v>16</v>
      </c>
      <c r="B87" s="18" t="s">
        <v>23</v>
      </c>
      <c r="C87" s="1">
        <f t="shared" ref="C87:E87" si="25">C26+C57</f>
        <v>12960883.869999999</v>
      </c>
      <c r="D87" s="1">
        <f t="shared" si="25"/>
        <v>4267450.8500000006</v>
      </c>
      <c r="E87" s="1">
        <f t="shared" si="25"/>
        <v>33389.849999999991</v>
      </c>
      <c r="F87" s="1">
        <f t="shared" si="5"/>
        <v>349456.82</v>
      </c>
      <c r="G87" s="1">
        <f t="shared" si="6"/>
        <v>230959.40456506365</v>
      </c>
      <c r="H87" s="1">
        <f t="shared" si="21"/>
        <v>2562698</v>
      </c>
      <c r="I87" s="1">
        <f t="shared" si="21"/>
        <v>14993.53</v>
      </c>
      <c r="J87" s="1">
        <f t="shared" si="21"/>
        <v>99333.98</v>
      </c>
      <c r="K87" s="1">
        <f t="shared" si="21"/>
        <v>115036.69</v>
      </c>
      <c r="L87" s="1">
        <f t="shared" si="21"/>
        <v>-41267.660000000003</v>
      </c>
      <c r="M87" s="1">
        <f t="shared" si="8"/>
        <v>20592935.334565066</v>
      </c>
    </row>
    <row r="88" spans="1:13" x14ac:dyDescent="0.2">
      <c r="A88" s="17">
        <v>17</v>
      </c>
      <c r="B88" s="18" t="s">
        <v>11</v>
      </c>
      <c r="C88" s="1">
        <f t="shared" ref="C88:E88" si="26">C27+C58</f>
        <v>6724550.1999999993</v>
      </c>
      <c r="D88" s="1">
        <f t="shared" si="26"/>
        <v>1476751.8399999999</v>
      </c>
      <c r="E88" s="1">
        <f t="shared" si="26"/>
        <v>74224.34</v>
      </c>
      <c r="F88" s="1">
        <f t="shared" si="5"/>
        <v>151832.57999999999</v>
      </c>
      <c r="G88" s="1">
        <f t="shared" si="6"/>
        <v>121486.0722793184</v>
      </c>
      <c r="H88" s="1">
        <f t="shared" si="21"/>
        <v>0</v>
      </c>
      <c r="I88" s="1">
        <f t="shared" si="21"/>
        <v>8984.34</v>
      </c>
      <c r="J88" s="1">
        <f t="shared" si="21"/>
        <v>59522.36</v>
      </c>
      <c r="K88" s="1">
        <f t="shared" si="21"/>
        <v>68931.66</v>
      </c>
      <c r="L88" s="1">
        <f t="shared" si="21"/>
        <v>-24728.18</v>
      </c>
      <c r="M88" s="1">
        <f t="shared" si="8"/>
        <v>8661555.2122793179</v>
      </c>
    </row>
    <row r="89" spans="1:13" x14ac:dyDescent="0.2">
      <c r="A89" s="17">
        <v>18</v>
      </c>
      <c r="B89" s="18" t="s">
        <v>2</v>
      </c>
      <c r="C89" s="1">
        <f t="shared" ref="C89:E89" si="27">C28+C59</f>
        <v>51971174.230000004</v>
      </c>
      <c r="D89" s="1">
        <f t="shared" si="27"/>
        <v>18284574.279999997</v>
      </c>
      <c r="E89" s="1">
        <f t="shared" si="27"/>
        <v>10570.57</v>
      </c>
      <c r="F89" s="1">
        <f t="shared" si="5"/>
        <v>1422425.54</v>
      </c>
      <c r="G89" s="1">
        <f t="shared" si="6"/>
        <v>-3367151.4143624189</v>
      </c>
      <c r="H89" s="1">
        <f t="shared" si="21"/>
        <v>49933</v>
      </c>
      <c r="I89" s="1">
        <f t="shared" si="21"/>
        <v>52023.07</v>
      </c>
      <c r="J89" s="1">
        <f t="shared" si="21"/>
        <v>344659.25</v>
      </c>
      <c r="K89" s="1">
        <f t="shared" si="21"/>
        <v>399142.96</v>
      </c>
      <c r="L89" s="1">
        <f t="shared" si="21"/>
        <v>-143186.47</v>
      </c>
      <c r="M89" s="1">
        <f t="shared" si="8"/>
        <v>69024165.015637577</v>
      </c>
    </row>
    <row r="90" spans="1:13" x14ac:dyDescent="0.2">
      <c r="A90" s="17">
        <v>19</v>
      </c>
      <c r="B90" s="18" t="s">
        <v>12</v>
      </c>
      <c r="C90" s="1">
        <f t="shared" ref="C90:E90" si="28">C29+C60</f>
        <v>5976042.1899999995</v>
      </c>
      <c r="D90" s="1">
        <f t="shared" si="28"/>
        <v>1698478.2</v>
      </c>
      <c r="E90" s="1">
        <f t="shared" si="28"/>
        <v>68905.56</v>
      </c>
      <c r="F90" s="1">
        <f t="shared" si="5"/>
        <v>117117.34</v>
      </c>
      <c r="G90" s="1">
        <f t="shared" si="6"/>
        <v>93966.124875127061</v>
      </c>
      <c r="H90" s="1">
        <f t="shared" si="21"/>
        <v>0</v>
      </c>
      <c r="I90" s="1">
        <f t="shared" si="21"/>
        <v>6994.03</v>
      </c>
      <c r="J90" s="1">
        <f t="shared" si="21"/>
        <v>46336.33</v>
      </c>
      <c r="K90" s="1">
        <f t="shared" si="21"/>
        <v>53661.17</v>
      </c>
      <c r="L90" s="1">
        <f t="shared" si="21"/>
        <v>-19250.13</v>
      </c>
      <c r="M90" s="1">
        <f t="shared" si="8"/>
        <v>8042250.8148751268</v>
      </c>
    </row>
    <row r="91" spans="1:13" x14ac:dyDescent="0.2">
      <c r="A91" s="17">
        <v>20</v>
      </c>
      <c r="B91" s="18" t="s">
        <v>13</v>
      </c>
      <c r="C91" s="1">
        <f t="shared" ref="C91:E91" si="29">C30+C61</f>
        <v>7639718.4499999993</v>
      </c>
      <c r="D91" s="1">
        <f t="shared" si="29"/>
        <v>1822606.0499999998</v>
      </c>
      <c r="E91" s="1">
        <f t="shared" si="29"/>
        <v>83146.12</v>
      </c>
      <c r="F91" s="1">
        <f t="shared" si="5"/>
        <v>187595.93</v>
      </c>
      <c r="G91" s="1">
        <f t="shared" si="6"/>
        <v>44711.398085121749</v>
      </c>
      <c r="H91" s="1">
        <f t="shared" si="21"/>
        <v>1027172</v>
      </c>
      <c r="I91" s="1">
        <f t="shared" si="21"/>
        <v>11484</v>
      </c>
      <c r="J91" s="1">
        <f t="shared" si="21"/>
        <v>76082.929999999993</v>
      </c>
      <c r="K91" s="1">
        <f t="shared" si="21"/>
        <v>88110.11</v>
      </c>
      <c r="L91" s="1">
        <f t="shared" si="21"/>
        <v>-31608.2</v>
      </c>
      <c r="M91" s="1">
        <f t="shared" si="8"/>
        <v>10949018.78808512</v>
      </c>
    </row>
    <row r="92" spans="1:13" x14ac:dyDescent="0.2">
      <c r="A92" s="45" t="s">
        <v>0</v>
      </c>
      <c r="B92" s="46"/>
      <c r="C92" s="12">
        <f>SUM(C72:C91)</f>
        <v>182298988.34999999</v>
      </c>
      <c r="D92" s="12">
        <f t="shared" ref="D92:M92" si="30">SUM(D72:D91)</f>
        <v>49704938</v>
      </c>
      <c r="E92" s="12">
        <f t="shared" si="30"/>
        <v>1800182.02</v>
      </c>
      <c r="F92" s="12">
        <f>SUM(F72:F91)</f>
        <v>4034301.98</v>
      </c>
      <c r="G92" s="12">
        <f>SUM(G72:G91)</f>
        <v>-3810586.7250000001</v>
      </c>
      <c r="H92" s="12">
        <f t="shared" si="30"/>
        <v>9885429</v>
      </c>
      <c r="I92" s="12">
        <f t="shared" si="30"/>
        <v>236104.65</v>
      </c>
      <c r="J92" s="12">
        <f t="shared" si="30"/>
        <v>1564222.2700000003</v>
      </c>
      <c r="K92" s="12">
        <f t="shared" si="30"/>
        <v>1811494.3999999997</v>
      </c>
      <c r="L92" s="12">
        <f t="shared" si="30"/>
        <v>-649846.09999999986</v>
      </c>
      <c r="M92" s="12">
        <f t="shared" si="30"/>
        <v>246875227.845</v>
      </c>
    </row>
    <row r="93" spans="1:13" x14ac:dyDescent="0.2">
      <c r="A93" s="19" t="s">
        <v>38</v>
      </c>
    </row>
    <row r="94" spans="1:13" ht="12.75" customHeight="1" x14ac:dyDescent="0.2">
      <c r="B94" s="10" t="s">
        <v>39</v>
      </c>
      <c r="C94" s="26" t="s">
        <v>45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x14ac:dyDescent="0.2"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</row>
  </sheetData>
  <mergeCells count="70">
    <mergeCell ref="J8:J10"/>
    <mergeCell ref="A8:A10"/>
    <mergeCell ref="B8:B10"/>
    <mergeCell ref="C8:C10"/>
    <mergeCell ref="D8:D10"/>
    <mergeCell ref="E8:E10"/>
    <mergeCell ref="J69:J71"/>
    <mergeCell ref="K69:K71"/>
    <mergeCell ref="L69:L71"/>
    <mergeCell ref="A1:M1"/>
    <mergeCell ref="A2:M2"/>
    <mergeCell ref="A3:M3"/>
    <mergeCell ref="A6:M6"/>
    <mergeCell ref="K8:K10"/>
    <mergeCell ref="L8:L10"/>
    <mergeCell ref="M8:M10"/>
    <mergeCell ref="A31:B31"/>
    <mergeCell ref="C33:M33"/>
    <mergeCell ref="F8:F10"/>
    <mergeCell ref="G8:G10"/>
    <mergeCell ref="H8:H10"/>
    <mergeCell ref="I8:I10"/>
    <mergeCell ref="E39:E41"/>
    <mergeCell ref="F39:F41"/>
    <mergeCell ref="A92:B92"/>
    <mergeCell ref="M69:M71"/>
    <mergeCell ref="A66:L66"/>
    <mergeCell ref="A67:L67"/>
    <mergeCell ref="A69:A71"/>
    <mergeCell ref="B69:B71"/>
    <mergeCell ref="C69:C71"/>
    <mergeCell ref="D69:D71"/>
    <mergeCell ref="E69:E71"/>
    <mergeCell ref="F69:F71"/>
    <mergeCell ref="G69:G71"/>
    <mergeCell ref="H69:H71"/>
    <mergeCell ref="J53:K53"/>
    <mergeCell ref="I69:I71"/>
    <mergeCell ref="J54:K54"/>
    <mergeCell ref="A62:B62"/>
    <mergeCell ref="I37:K37"/>
    <mergeCell ref="I39:I41"/>
    <mergeCell ref="J55:K55"/>
    <mergeCell ref="J56:K56"/>
    <mergeCell ref="J57:K57"/>
    <mergeCell ref="J58:K58"/>
    <mergeCell ref="J59:K59"/>
    <mergeCell ref="J60:K60"/>
    <mergeCell ref="J61:K61"/>
    <mergeCell ref="A37:F37"/>
    <mergeCell ref="A39:A41"/>
    <mergeCell ref="B39:B41"/>
    <mergeCell ref="C39:C41"/>
    <mergeCell ref="D39:D41"/>
    <mergeCell ref="I63:L63"/>
    <mergeCell ref="C94:M94"/>
    <mergeCell ref="L39:L41"/>
    <mergeCell ref="J39:K41"/>
    <mergeCell ref="I62:K62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ignoredErrors>
    <ignoredError sqref="G72 G73:G9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2023-07-10T16:52:36Z</dcterms:modified>
</cp:coreProperties>
</file>